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665" activeTab="0"/>
  </bookViews>
  <sheets>
    <sheet name="EHR WG agenda" sheetId="1" r:id="rId1"/>
    <sheet name="Topics" sheetId="2" r:id="rId2"/>
    <sheet name="Personal agenda" sheetId="3" r:id="rId3"/>
    <sheet name="Goals for Week" sheetId="4" r:id="rId4"/>
    <sheet name="Co-Chairs" sheetId="5" r:id="rId5"/>
    <sheet name="Values" sheetId="6" r:id="rId6"/>
  </sheets>
  <definedNames>
    <definedName name="_xlnm.Print_Area" localSheetId="0">'EHR WG agenda'!$A$1:$J$44</definedName>
    <definedName name="_xlnm.Print_Area" localSheetId="2">'Personal agenda'!$A$2:$H$44</definedName>
    <definedName name="Z_CDAA3075_FD7B_4DC6_8407_7D4502427DEC_.wvu.Cols" localSheetId="0" hidden="1">'EHR WG agenda'!$F:$F</definedName>
    <definedName name="Z_CDAA3075_FD7B_4DC6_8407_7D4502427DEC_.wvu.Cols" localSheetId="2" hidden="1">'Personal agenda'!$E:$E</definedName>
    <definedName name="Z_CDAA3075_FD7B_4DC6_8407_7D4502427DEC_.wvu.PrintArea" localSheetId="0" hidden="1">'EHR WG agenda'!$A$2:$G$45</definedName>
    <definedName name="Z_CDAA3075_FD7B_4DC6_8407_7D4502427DEC_.wvu.PrintArea" localSheetId="2" hidden="1">'Personal agenda'!$A$2:$F$45</definedName>
    <definedName name="Z_DE843BA8_7A7E_4578_B801_981462E03C15_.wvu.Cols" localSheetId="0" hidden="1">'EHR WG agenda'!$F:$F</definedName>
    <definedName name="Z_DE843BA8_7A7E_4578_B801_981462E03C15_.wvu.Cols" localSheetId="2" hidden="1">'Personal agenda'!$E:$E</definedName>
    <definedName name="Z_DE843BA8_7A7E_4578_B801_981462E03C15_.wvu.PrintArea" localSheetId="0" hidden="1">'EHR WG agenda'!$A$2:$G$45</definedName>
    <definedName name="Z_DE843BA8_7A7E_4578_B801_981462E03C15_.wvu.PrintArea" localSheetId="2" hidden="1">'Personal agenda'!$A$2:$F$45</definedName>
    <definedName name="Z_F0309772_DC42_43AA_A42B_6DF6EC9B9AB7_.wvu.Cols" localSheetId="0" hidden="1">'EHR WG agenda'!$F:$F</definedName>
    <definedName name="Z_F0309772_DC42_43AA_A42B_6DF6EC9B9AB7_.wvu.Cols" localSheetId="2" hidden="1">'Personal agenda'!$E:$E</definedName>
    <definedName name="Z_F0309772_DC42_43AA_A42B_6DF6EC9B9AB7_.wvu.PrintArea" localSheetId="0" hidden="1">'EHR WG agenda'!$A$2:$G$45</definedName>
    <definedName name="Z_F0309772_DC42_43AA_A42B_6DF6EC9B9AB7_.wvu.PrintArea" localSheetId="2" hidden="1">'Personal agenda'!$A$2:$F$45</definedName>
  </definedNames>
  <calcPr fullCalcOnLoad="1"/>
</workbook>
</file>

<file path=xl/sharedStrings.xml><?xml version="1.0" encoding="utf-8"?>
<sst xmlns="http://schemas.openxmlformats.org/spreadsheetml/2006/main" count="289" uniqueCount="153">
  <si>
    <t>Day</t>
  </si>
  <si>
    <t>Time</t>
  </si>
  <si>
    <t xml:space="preserve">PM </t>
  </si>
  <si>
    <t xml:space="preserve">AM </t>
  </si>
  <si>
    <t>PM</t>
  </si>
  <si>
    <t>AM</t>
  </si>
  <si>
    <t>Chair</t>
  </si>
  <si>
    <t>Room</t>
  </si>
  <si>
    <t>Q1</t>
  </si>
  <si>
    <t>Q2</t>
  </si>
  <si>
    <t>Q3</t>
  </si>
  <si>
    <t>Q4</t>
  </si>
  <si>
    <t>Scribe</t>
  </si>
  <si>
    <t>Q5</t>
  </si>
  <si>
    <t>Comments</t>
  </si>
  <si>
    <t>Q0</t>
  </si>
  <si>
    <t xml:space="preserve">Meeting room:   </t>
  </si>
  <si>
    <t xml:space="preserve">Meeting room:  </t>
  </si>
  <si>
    <t>- PHR-S FM breakout</t>
  </si>
  <si>
    <t>- HL7 and EHR/PHRs in Africa (Invited: International Mentoring Committee; Education WG; Marketing WG)</t>
  </si>
  <si>
    <t>- Joint meeting  (EHR WG hosting): Patient Care (PC) WG, Public Health Emergency Response (PHER) WG, Clinical Interoperability Council (CIC), and Patient Safety WG</t>
  </si>
  <si>
    <t>Event / Place / Person / Time</t>
  </si>
  <si>
    <t>Preparation materials</t>
  </si>
  <si>
    <t>Completed?</t>
  </si>
  <si>
    <t>Follow up / To Do</t>
  </si>
  <si>
    <t>Notes</t>
  </si>
  <si>
    <t>Topic</t>
  </si>
  <si>
    <t>DETAILS OF THE TOPIC</t>
  </si>
  <si>
    <t>Joint Meetings are traditionally held between the EHR WG and those WG's who either impact, or are impacted by, the EHR WG's products. During the Joint Meetings, WGs often coordinate approaches, share resources, discuss troublesome issues, and make plans for future (collaborative) work.</t>
  </si>
  <si>
    <t>(See the "PHR Parking Lot of Issues and Tasks" worksheet)</t>
  </si>
  <si>
    <t>- Tooling for the EHR-S FM and PHR-S FM
- Hyperlinked PDF
- Embedded links to Glossary items
- SQL version of the FM's
- Excel spreadsheet version of PHR-S FM (similar to EHR-S FM spreadsheet version)
- Profile development ABt Incorporated software for PHR-S FM (similar to EHR-S FM Abt software)?
- ABt Incorporated is willing to work with Corey to add Profiling rules to its software
- XML-based version (per Corey Spears)</t>
  </si>
  <si>
    <t>Goals for the week</t>
  </si>
  <si>
    <t xml:space="preserve">Personal Agenda: HL7 Working Group Meeting </t>
  </si>
  <si>
    <t>Co-Chairs: Bernd Blobel, John Moehrke, Mike Davis
TOPICS:</t>
  </si>
  <si>
    <t>Co-Chairs: Todd Cooper, John Rhoads, Patty Krantz
TOPICS:</t>
  </si>
  <si>
    <t>- EHR-S Function and Information Model related to R2: Steve Hufnagel</t>
  </si>
  <si>
    <t>Co-Chairs: Mead Walker, Nick Halsey
TOPICS:</t>
  </si>
  <si>
    <t xml:space="preserve"> (International Council meeting)</t>
  </si>
  <si>
    <t>Publications Working Group</t>
  </si>
  <si>
    <t>Co-Chairs: Alean Kirnak, John Roberts, Joginder Madra, Rob Savage
TOPICS:</t>
  </si>
  <si>
    <t>Co-Chairs: John Ritter, Diego Kaminker
TOPICS:</t>
  </si>
  <si>
    <t>Co-Chairs: Diego Kaminker, Abdul-Malik Shakir
TOPICS:</t>
  </si>
  <si>
    <t>Co-Chairs: Stephen Chu, William Goossen, Ian Townend, Klaus Veil
TOPICS:</t>
  </si>
  <si>
    <t>Co-Chairs: Meredith Nahm, Dianne Reeves, Anita Walden
TOPICS:</t>
  </si>
  <si>
    <t>Need to work on the "SEE ALSO" list as a breakout session. This set of links serve to make it easy for people to quickly see the functions that relate to a given topic.</t>
  </si>
  <si>
    <t>Interoperability Work Group</t>
  </si>
  <si>
    <t>- The EHR WG's Publications Working Group handles much of the publication-related duties of the WG, such as collecting the WG's work-products, packaging the materials for voting, rendering the materials for submission to HL7 HQ, posting the materials on various web sites, and reviewing media announcements.</t>
  </si>
  <si>
    <t>- Metadata profile, RM-ES work</t>
  </si>
  <si>
    <t xml:space="preserve">- Granularity of the data model referencing the Diabetes Data Strategy project (Don Mon and Crystal Kallem)                                                                                                          </t>
  </si>
  <si>
    <t>- Birds of a Feather: Overview of the new EHR-S FM R2 structure</t>
  </si>
  <si>
    <t>- Development of new EHR-S FM functionality for System Operation, Performance, Measurement, and Usability</t>
  </si>
  <si>
    <t>Offer the HL7 attendees an thiry-minute overview of the new layout (and tooling) of the next release of the EHR-S Functional Model (Release 2).</t>
  </si>
  <si>
    <t>How can the EHR WG make its work products more accessible to Africa? Hear an overview of the healthcare informatics status of Africa. Brainstorm with the Marketing Committee and the Education Committee. Build a task list for the International Mentoring Committee? Make a set of recommendations or offer questions to HL7 HQ??</t>
  </si>
  <si>
    <t>Discuss the progress made on the combination of "functionality" of EHR systems, with the "Information Modeling Requirements" that all systems need. This approach is motivated by the Services Aware Interoperability Framework (SAIF) requirements.</t>
  </si>
  <si>
    <t>This project begins to combine the functionality of the EHR System Functional Model, with the "data requirements" of a certain healthcare domain (namely, Diabetes). This project serves as a progenitor of an approach for defining the requirements of many other healthcare domains -- based on the requirements of the EHR-S FM.</t>
  </si>
  <si>
    <t>How well does the EHR-S FM anticipate the needs of the emerging set of medical devices (and other healthcare -related devices)?</t>
  </si>
  <si>
    <t>How well does the Personal Health Record System Functional Model anticipate the needs of the "Social Media" (healthcare-related) stakeholders. For example, how does one share healthcare-related concerns on Facebook (and integrate with a PHR-system vendor's product??)</t>
  </si>
  <si>
    <t>Brainstorm (and create) new EHR-S FM Release 2 functionality that supports the "Usability" of EHR systems. (Offer the new functionality as part of the ballot comments that will be received during the next EHR-S FM ballot cycle.)</t>
  </si>
  <si>
    <t>- Some EHR WG members to visit the Attachments WG regarding ESMD</t>
  </si>
  <si>
    <t xml:space="preserve"> Joint meeting between HL7/CEN/ISO/IHTSDO/CDISC/GS1</t>
  </si>
  <si>
    <t>Van Dyke</t>
  </si>
  <si>
    <t>- Joint with CIC and Health Care Devices WG (CIC Hosting)</t>
  </si>
  <si>
    <t>Repeat the EHR WG's earier morning topic of outreach to Africa in a more informal session and to a broader audience.</t>
  </si>
  <si>
    <t>- PHR Tooling</t>
  </si>
  <si>
    <t>- PHR Parking Lot of Issues and Tasks</t>
  </si>
  <si>
    <t>- PHR Glossary tasks</t>
  </si>
  <si>
    <t>- Mark Brueckl's approach: Make the PHR Glossary look like the latest EHR Glossary; Update the Action-Verbs; Create definitions for new concepts (such as "Social Media and the PHR"); Examine the existing Parking Lot for unresolved issues; scan EHR-S FM R2 glossary for concepts that should be ported to the PHR; the attendees of the face-to-face WGM in January 2012 could post newly-identified items to the Glossary Parking Lot.</t>
  </si>
  <si>
    <t>- Birds of a Feather: Outreach to Africa.</t>
  </si>
  <si>
    <t>- See Also</t>
  </si>
  <si>
    <t>- Joint Meeting (definition)</t>
  </si>
  <si>
    <t xml:space="preserve">A breakout session is a timeslot that is set aside to accomplish a particuar task. A breakout session can either involve the whole group's simultaneous focus on a particular task, or can involve a multiple subgroups who work independently (in parallel) on various tasks. </t>
  </si>
  <si>
    <t>- Breakout Session (definition)</t>
  </si>
  <si>
    <t>(need some details here, please)</t>
  </si>
  <si>
    <t>Name of the Work Group</t>
  </si>
  <si>
    <t>Leaders of the Work Group</t>
  </si>
  <si>
    <t>Security Work Group</t>
  </si>
  <si>
    <t>International Mentoring Committee</t>
  </si>
  <si>
    <t>Education Committee</t>
  </si>
  <si>
    <t>Health Care Devices Work Group</t>
  </si>
  <si>
    <t>Patient Safety Work Group</t>
  </si>
  <si>
    <t>Clinical Interoperability Council</t>
  </si>
  <si>
    <t>Patient Care Work Group</t>
  </si>
  <si>
    <t>Public Health and Emergency Response Work Group</t>
  </si>
  <si>
    <t>Marketing Committee</t>
  </si>
  <si>
    <t>Personal Health Record Work Group</t>
  </si>
  <si>
    <t>Electronic Health Record Work Group</t>
  </si>
  <si>
    <t>Q2 = 1100 -1230</t>
  </si>
  <si>
    <t>Q3 = 1345 -1500</t>
  </si>
  <si>
    <t>Q4 = 1530 -1700</t>
  </si>
  <si>
    <t>Need to have a discussion with the Structured Documents Work Group (per Shelly Spiro)</t>
  </si>
  <si>
    <t>- Pharmacy/Pharmacist Functional Profile</t>
  </si>
  <si>
    <t>- Blue Button ASCII Text file and CCD</t>
  </si>
  <si>
    <t>Need to have a discussion with the Structured Documents Work Group (per Lenel James). See "HL7 Project Scope Statement - CCD to VA Blue Button Transfrom 20120105.doc"</t>
  </si>
  <si>
    <t>Begin to apply the advancements made by the next release of the EHR-S FM (Release 2), to the current version of the PHR-System Functional Model (for example, the new Action-Verbs, Social Media requirements).
- Update on any new/updated concepts (such as Overarching Criteria, Inheritance, and See Also).
- Update the various Chapters (Overview, Conformance, Glossary, ReadMe Guide).
- New tooling capabilities.</t>
  </si>
  <si>
    <t>- PHR-S FM breakout ingredients</t>
  </si>
  <si>
    <t>- PHR-S FM DSTU
- Glossary (PHR and EHR-S FM R2)
- ISO ballot comment reconcilation document
- EHR-S FM R1.1 and R2
- ISO CONTSYS document (detailing certain concepts regarding Continutity of Care)
- Parking Lot (See the Appendix of the PHR WG's Minutes)</t>
  </si>
  <si>
    <t>- Personal Health Records and mobile devices; Invited: HIMSS (Mobile Health) Personal HIT Task Force leader(s)</t>
  </si>
  <si>
    <t>- Joint meeting  (EHR WG hosting): Security WG</t>
  </si>
  <si>
    <t>- Joint Meeting with Mobile Health (EHR Hosting)</t>
  </si>
  <si>
    <t>- Nurse's Breakfast Meeting</t>
  </si>
  <si>
    <t>HL7 January 2014 Working Group Meeting: San Antonio, Texas                                                                                                                                                                                                                                    EHR Work Group</t>
  </si>
  <si>
    <t>- Joint meeting (EHR WG hosting): Patient Care (PC) WG, Public Health Emergency Response (PHER) WG, Clinical Interoperability Council (CIC)</t>
  </si>
  <si>
    <t>EHR-S FM and PHR-S FM: Perform ballot reconciliation with as many ISO TC215 commenters (face-to-face) as possible</t>
  </si>
  <si>
    <t>Gary Dickinson; Mark Janczewski; Don Mon; John Ritter; Helen Stevens; Pat Van Dyke</t>
  </si>
  <si>
    <t>Co-Chairs: Grant Wood; Rene Spronk;</t>
  </si>
  <si>
    <t>EHR System Usability Work Group</t>
  </si>
  <si>
    <t>Co-facilitators: Gary Dickinson; Lorraine Doo; John Ritter</t>
  </si>
  <si>
    <t>Co-facilitators: Gary Gartner; Don Mon; John Ritter; Mitra Rocca; Walter Suarez</t>
  </si>
  <si>
    <t>Co-facilitators: Gora Datta; Gary Dickinson; Steve Hufnagel</t>
  </si>
  <si>
    <t>Dickinson, Janczewski, Mon, Ritter, Van Dyke</t>
  </si>
  <si>
    <t>- Joint Meeting: Clinical Interoperability Council (CIC), Quality Information Council (QIC), and EHR WG; Topic:  EHR System Usability</t>
  </si>
  <si>
    <t>- Joint meeting (EHR WG hosting): Security WG, Community-Based Collaborative Care (CBCC) WG, Service Oriented Architecture (SOA) WG</t>
  </si>
  <si>
    <t>Instructions: Change the date (here) and the days-of-the-week will be automatically populated in the EHR WG Agenda tab's "Day" column.</t>
  </si>
  <si>
    <t>First date of the WGM:</t>
  </si>
  <si>
    <t>Q0 = 0700 - 0900</t>
  </si>
  <si>
    <t>Q1 = 0900 - 1030</t>
  </si>
  <si>
    <t>Lunch 1230 -1345</t>
  </si>
  <si>
    <t>Helen at International Council</t>
  </si>
  <si>
    <t>- EHR WG educational materials/courses</t>
  </si>
  <si>
    <t>- EHR Policy Toolkit</t>
  </si>
  <si>
    <t>- Create a generic set of EHR system and PHR system -related policies that can be tailored for various jurisdictions and settings (such as countries, states, military systems, international travelers, migrant workers, and/or Standards Collaborative Organizations), talking into account the fact that jurisdictions and settings may be to accommodate varying maturity levels (e.g., economics, technical infrastructure, government stability).</t>
  </si>
  <si>
    <t>- EHR and PHR -related Educational materials/courses that need to be built. (See "EHR WG educational materials/courses" on the "Topics" tab.)
- PHR-S FM ballot reconcilitaion (ISO and Mark J's comments)
- Publication of the EHR-S FM and PHR-S FM</t>
  </si>
  <si>
    <t>- Perhaps the EHR WG ought to consider updating its educational offerings. We currently offer a few courses that are related to our Work Group’s efforts such as the EHR Introductory Course, Personal Health Record Course, and Meaningful Use Course. However, the EHR industry has advanced over the past five or so years and faces some stiff challenges. Perhaps we should begin to envision a wider set of Course and/or Workshop offerings. For example:
1. Develop a “Functional Profile Development Workshop” that includes the “Conformance Clause and How to Build Functional Profiles” portion.
2. Develop a “Function Information Model” course.
3. Develop a “How to use the EHR Profile Designer Tool” course.
4. Develop a course that touches a variety of EHR System –related hot topics: EHR Systems and “X” (where “X” = Mobile Health; Bring-Your-Own-Device; Low-and-Middle-Income-Countries; Usability; Meaningful Use; Certification Bodies; Fast Healthcare Interoperability Resources; Tooling; Request-For-Proposal tenders; Policy Development; Government-stakeholders; Maturity Model approaches; Types of Interoperability (Technical, Semantic, Process, “Cloud”); etc.).
5. Develop an overview of – and strategic use of – all existing, in-process, and likely-future Functional Profiles.
6. Develop a course that describes a “Functional Model Framework”, where the proposed framework might consist of well-coordinated Functional Models (e.g., EHR-S FM, PHR-S FM, Public Health FM, Mobile Health FM, Consumers-as-NonProfessional-careteam-members FM, Community-Health-Workers-as-SemiProfessional-careteam-members FM, Occupational Health FM; Consent Management FM; etc.)
7. In the EHR Introductory Course, retain the “history of EHRs and EHR systems” portion, but reduce the “Conformance Clause and How to Build Functional Profiles” portion.
8. In the EHR Introductory Course, reduce the “history of EHRs and EHR systems” portion, and increase the “Conformance Clause and How to Build Functional Profiles” portion.
9. Resurrect the EHR Advanced Course (that focuses on the “Conformance Clause and How to Build Functional Profiles” portions).
10. Create a "Toolkit or Guide" explaining (for example) how to apply the EHR-S FM as an assessment of a given EHR system in a manner that highlights gaps, risk/benefit, prioritization.
11. Create an EHR System Usability tutorial.
12. Create tutorials that target certain stakeholder groups such as lawyers, legislators, policy makers, quality-conformance-measurement-accreditation specialists.
13. Create a tutorial that offers a survey of the usages of the EHR-S FM around the world. Describe the setting, cost, policies, incentives, roadblocks, risks/benefits, challenges/successes/failures, performance-results, maturity level of the ecosystem, planned upgrades/obsolescence, and/or national strategy.
14. Create a tutorial that describes the suite of standards and guidelines necessary for creating an EHR system (e.g., image, laboratory, messages, documents) and the Standards Develop Organizations or Associations that create those standards and guidelines.</t>
  </si>
  <si>
    <t>- Co-chair Dinner and Steering Division Meetings</t>
  </si>
  <si>
    <t>May be a joint session with OO.  (TBD)</t>
  </si>
  <si>
    <t xml:space="preserve">Don, Helen, and Pat  at Board of Directors Meeting                               
</t>
  </si>
  <si>
    <t xml:space="preserve">Don, Helen, and Pat  at Board of Directors Meeting                              
</t>
  </si>
  <si>
    <t>2013-12-30 Gary: As you know I've encouraged substantial interest in this insofar as I see it as representing a similar opportunity to the U.S. domain project Electronic Submission of Medical Documents (esMD). As  you note, the Laboratory Results Interface (LRI) project is also an Office of the National Coordinator (ONC) Standards and Interoperability (S&amp;I) Initiative and being driven by the largest healthcare financing agent in the U.S. This, like esMD, is undertaken to stand up operational (and therefore testable) projects. The operational/testable requirements provide focus and discipline, and are very helpful in driving forward major and foundational EHR-S FM topics (such as esMD has also been for managing true digital certificate signatures).
My presumption (undoubtedly naive) is that since Laboratory-domain orders and results are relatively well detailed in current exchange environments, it will provide another area that is (again, relatively) defined in scope and thus will faciliate forward movement along a limited but nonetheless enormously productive path.
I strongly encourage assigning whatever discretionary time might be available to sufficiently initiate an LRI project.
Reed Gelzer
Co-Facilitator RMES
On Sun, 29 Dec 2013 12:55:56 -0800, Gary Dickinson &lt;gary.dickinson@ehr-standards.com&gt; wrote:
EHR WG Co-Chairs,
On last Monday's RM-ES teleconference we were joined by Bob Dieterle who described work currently underway to describe functional behaviors of EHR, lab, and other systems in the exchange sequence described by the S&amp;I Lab Results Interface (LRI) Use Case. These behaviors are at the detail of functions and conformance criteria - corresponding conceptually to our specification of both ISO/HL710781/16527 EHR/PHR System Functional Models. In part, there appears to be a close correlation with records management and record lifecycle events as described in the EHR-S FM Record Infrastructure (RI) Section. 
The Orders and Observations Work Group has scheduled this topic for discussion Wed Q4 in San Antonio and it was suggested that we consider a joint  meeting with the EHR WG and the RM-ES team to review this topic. Maybe this results in what we would consider an LRI Functional Profile (in EHR WG parlance).  Maybe focuses attention toward a Laboratory System Functional Model, as part of our bigger R3 framework discussion? (S&amp;I Lab Orders Interface (LOI) is a closely related subject area and may also be included - now or later.)
The EHR WG has other topics tentatively planned for Wed Q4 but these could be undertaken in another quarter, e.g., Wed Q3 or Tue Q4.
Regards,
Gary Dickinson</t>
  </si>
  <si>
    <t>- Functional behaviors of EHR, lab, and other systems in the exchange sequence described by the ONC's S&amp;I Lab Results Interface (LRI) Use Case</t>
  </si>
  <si>
    <t>- Triage the EHR WG ballots (somewhere between 5 pm and 9 pm local time); see the Bulletin Board near the Registration Desk for a cell phone number or a room number for the location of the ballot-triage team.</t>
  </si>
  <si>
    <t>Genysis session with dial in 866-590-3642 *72280003*</t>
  </si>
  <si>
    <t>Gary</t>
  </si>
  <si>
    <t>Lead</t>
  </si>
  <si>
    <t>Helen/Mark</t>
  </si>
  <si>
    <t>John</t>
  </si>
  <si>
    <t>John/Gora</t>
  </si>
  <si>
    <t>Pat</t>
  </si>
  <si>
    <t>Don</t>
  </si>
  <si>
    <t>Helen</t>
  </si>
  <si>
    <t>Mark</t>
  </si>
  <si>
    <t>- Introductions (including areas of interest / reasons for attending)
- Review/Accept minutes
- Review Agenda/Goals/Announcements of the Work Group for the week
- Review EHR WG's Project List  (including MU FP) and Work Group Health
- Conference Call Schedule</t>
  </si>
  <si>
    <t>Ballot Reconciliation</t>
  </si>
  <si>
    <t>FHIR unable to join in January 2014
Mark J  to Child Health WG for discussion.</t>
  </si>
  <si>
    <t>- EHR-S FM R3 Directions/Discussion</t>
  </si>
  <si>
    <t>- EHR System Usability WG small-group breakout Work Session</t>
  </si>
  <si>
    <t>- S&amp;I Framework: End to end tooling for Use Case development; implementation for use case management and guide management</t>
  </si>
  <si>
    <t>- HL7 Networking Reception (5:15PM to 6:30PM)</t>
  </si>
  <si>
    <t>- Future Directions:  Integration of the PHR-S FM into the EA Functional Model; Harmonization of EHR and PHR FMs (including Glossaries); Publication of FM's</t>
  </si>
  <si>
    <t>Janczewski, Ritter, Dickinson</t>
  </si>
  <si>
    <r>
      <t xml:space="preserve"> ISO TC215 Healthcare Informatics update
- EHR and PHR-S FM ballot results; Plans for handling ballot reconciliation over the week
- </t>
    </r>
    <r>
      <rPr>
        <i/>
        <sz val="9"/>
        <color indexed="8"/>
        <rFont val="Arial"/>
        <family val="2"/>
      </rPr>
      <t>Potential to discuss Glossaries and SKMT</t>
    </r>
  </si>
  <si>
    <t>- Standing Quarter: Tooling Requirements for Models: discussion and update (Include a review of FP and EHR release)
- Discuss the Roadmap for the EA Tool; codify Next Steps and Deliverables</t>
  </si>
  <si>
    <t>- Birds-Of-a-Feather: Demonstration of EA Tool for Interested Parties/Potential Users (Goossen, Van der Zel)</t>
  </si>
  <si>
    <r>
      <t xml:space="preserve">- Meeting with Orders/Observations: </t>
    </r>
    <r>
      <rPr>
        <sz val="10"/>
        <rFont val="Arial"/>
        <family val="2"/>
      </rPr>
      <t>Functional behaviors of EHR, laboratory, and other systems in the exchange sequence described by the ONC's S&amp;I Lab Results Interface (LRI) Use Case</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</si>
</sst>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
    <numFmt numFmtId="173" formatCode="&quot;Yes&quot;;&quot;Yes&quot;;&quot;No&quot;"/>
    <numFmt numFmtId="174" formatCode="&quot;True&quot;;&quot;True&quot;;&quot;False&quot;"/>
    <numFmt numFmtId="175" formatCode="&quot;On&quot;;&quot;On&quot;;&quot;Off&quot;"/>
    <numFmt numFmtId="176" formatCode="[$€-2]\ #,##0.00_);[Red]\([$€-2]\ #,##0.00\)"/>
  </numFmts>
  <fonts count="46">
    <font>
      <sz val="10"/>
      <name val="Arial"/>
      <family val="0"/>
    </font>
    <font>
      <u val="single"/>
      <sz val="10"/>
      <color indexed="12"/>
      <name val="Arial"/>
      <family val="0"/>
    </font>
    <font>
      <u val="single"/>
      <sz val="10"/>
      <color indexed="36"/>
      <name val="Arial"/>
      <family val="0"/>
    </font>
    <font>
      <sz val="9"/>
      <color indexed="8"/>
      <name val="Arial"/>
      <family val="2"/>
    </font>
    <font>
      <sz val="9"/>
      <name val="Arial"/>
      <family val="2"/>
    </font>
    <font>
      <b/>
      <sz val="9"/>
      <name val="Arial"/>
      <family val="2"/>
    </font>
    <font>
      <b/>
      <sz val="16"/>
      <name val="Arial"/>
      <family val="2"/>
    </font>
    <font>
      <b/>
      <sz val="10"/>
      <name val="Arial"/>
      <family val="2"/>
    </font>
    <font>
      <i/>
      <sz val="9"/>
      <color indexed="8"/>
      <name val="Arial"/>
      <family val="2"/>
    </font>
    <font>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double"/>
      <right style="thin"/>
      <top style="double"/>
      <bottom style="thick"/>
    </border>
    <border>
      <left style="thin"/>
      <right style="thin"/>
      <top style="double"/>
      <bottom style="thick"/>
    </border>
    <border>
      <left style="thin"/>
      <right>
        <color indexed="63"/>
      </right>
      <top style="double"/>
      <bottom style="thick"/>
    </border>
    <border>
      <left>
        <color indexed="63"/>
      </left>
      <right style="double"/>
      <top style="double"/>
      <bottom style="thick"/>
    </border>
    <border>
      <left style="thin"/>
      <right style="double"/>
      <top style="double"/>
      <bottom style="thick"/>
    </border>
    <border>
      <left style="thin"/>
      <right style="thin"/>
      <top style="thin"/>
      <bottom>
        <color indexed="63"/>
      </bottom>
    </border>
    <border>
      <left style="thin"/>
      <right style="thin"/>
      <top style="thick"/>
      <bottom style="thin"/>
    </border>
    <border>
      <left style="double"/>
      <right style="thin"/>
      <top style="thick"/>
      <bottom style="thin"/>
    </border>
    <border>
      <left style="thin"/>
      <right style="thin"/>
      <top>
        <color indexed="63"/>
      </top>
      <bottom style="thin"/>
    </border>
    <border>
      <left style="thin"/>
      <right style="thin"/>
      <top style="thin"/>
      <bottom style="thin"/>
    </border>
    <border>
      <left style="thin"/>
      <right style="double"/>
      <top style="thin"/>
      <bottom style="thin"/>
    </border>
    <border>
      <left style="thin"/>
      <right style="thin"/>
      <top>
        <color indexed="63"/>
      </top>
      <bottom>
        <color indexed="63"/>
      </bottom>
    </border>
    <border>
      <left style="double"/>
      <right style="thin"/>
      <top style="thin"/>
      <bottom style="thin"/>
    </border>
    <border>
      <left>
        <color indexed="63"/>
      </left>
      <right style="thin"/>
      <top style="thin"/>
      <bottom style="thin"/>
    </border>
    <border>
      <left style="double"/>
      <right style="thin"/>
      <top style="thin"/>
      <bottom>
        <color indexed="63"/>
      </bottom>
    </border>
    <border>
      <left style="double"/>
      <right style="thin"/>
      <top style="thin"/>
      <bottom style="double"/>
    </border>
    <border>
      <left style="thin"/>
      <right style="thin"/>
      <top style="thin"/>
      <bottom style="double"/>
    </border>
    <border>
      <left style="thin"/>
      <right>
        <color indexed="63"/>
      </right>
      <top style="thin"/>
      <bottom style="double"/>
    </border>
    <border>
      <left>
        <color indexed="63"/>
      </left>
      <right style="double"/>
      <top style="thin"/>
      <bottom style="double"/>
    </border>
    <border>
      <left style="thin"/>
      <right>
        <color indexed="63"/>
      </right>
      <top>
        <color indexed="63"/>
      </top>
      <bottom>
        <color indexed="63"/>
      </bottom>
    </border>
    <border>
      <left>
        <color indexed="63"/>
      </left>
      <right>
        <color indexed="63"/>
      </right>
      <top style="double"/>
      <bottom>
        <color indexed="63"/>
      </bottom>
    </border>
    <border>
      <left style="thin"/>
      <right style="double"/>
      <top style="thick"/>
      <bottom style="thin"/>
    </border>
    <border>
      <left style="double"/>
      <right>
        <color indexed="63"/>
      </right>
      <top>
        <color indexed="63"/>
      </top>
      <bottom>
        <color indexed="63"/>
      </bottom>
    </border>
    <border>
      <left style="thin"/>
      <right style="thin"/>
      <top style="double"/>
      <bottom style="thin"/>
    </border>
    <border>
      <left style="double"/>
      <right style="thin"/>
      <top>
        <color indexed="63"/>
      </top>
      <bottom style="thin"/>
    </border>
    <border>
      <left>
        <color indexed="63"/>
      </left>
      <right style="thin"/>
      <top style="thin"/>
      <bottom>
        <color indexed="63"/>
      </bottom>
    </border>
    <border>
      <left>
        <color indexed="63"/>
      </left>
      <right style="double"/>
      <top style="thin"/>
      <bottom style="thin"/>
    </border>
    <border>
      <left style="thin"/>
      <right style="double"/>
      <top>
        <color indexed="63"/>
      </top>
      <bottom style="thin"/>
    </border>
    <border>
      <left style="double"/>
      <right style="thin"/>
      <top>
        <color indexed="63"/>
      </top>
      <bottom>
        <color indexed="63"/>
      </bottom>
    </border>
    <border>
      <left style="double"/>
      <right style="thin"/>
      <top style="thick"/>
      <bottom>
        <color indexed="63"/>
      </bottom>
    </border>
    <border>
      <left style="thin"/>
      <right style="thin"/>
      <top style="thick"/>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9">
    <xf numFmtId="0" fontId="0" fillId="0" borderId="0" xfId="0" applyAlignment="1">
      <alignment/>
    </xf>
    <xf numFmtId="0" fontId="4" fillId="33" borderId="10" xfId="0" applyFont="1" applyFill="1" applyBorder="1" applyAlignment="1">
      <alignment vertical="center"/>
    </xf>
    <xf numFmtId="0" fontId="4" fillId="0" borderId="0" xfId="0" applyFont="1" applyFill="1" applyBorder="1" applyAlignment="1">
      <alignment vertical="center"/>
    </xf>
    <xf numFmtId="0" fontId="5" fillId="34" borderId="11" xfId="0" applyFont="1" applyFill="1" applyBorder="1" applyAlignment="1">
      <alignment horizontal="center" vertical="center"/>
    </xf>
    <xf numFmtId="0" fontId="5" fillId="34" borderId="12" xfId="0" applyFont="1" applyFill="1" applyBorder="1" applyAlignment="1">
      <alignment horizontal="centerContinuous" vertical="center"/>
    </xf>
    <xf numFmtId="0" fontId="5" fillId="34" borderId="12" xfId="0" applyFont="1" applyFill="1" applyBorder="1" applyAlignment="1">
      <alignment horizontal="center" vertical="center"/>
    </xf>
    <xf numFmtId="0" fontId="5" fillId="34" borderId="12" xfId="0" applyFont="1" applyFill="1" applyBorder="1" applyAlignment="1">
      <alignment horizontal="center" vertical="top" wrapText="1"/>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Fill="1" applyBorder="1" applyAlignment="1">
      <alignment horizontal="center" vertical="center" wrapText="1"/>
    </xf>
    <xf numFmtId="0" fontId="4" fillId="0" borderId="17" xfId="0" applyFont="1" applyFill="1" applyBorder="1" applyAlignment="1">
      <alignment horizontal="left" vertical="top" wrapText="1"/>
    </xf>
    <xf numFmtId="0" fontId="4" fillId="0" borderId="18" xfId="0" applyFont="1" applyFill="1" applyBorder="1" applyAlignment="1">
      <alignment vertical="top"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Fill="1" applyBorder="1" applyAlignment="1">
      <alignment horizontal="center" vertical="center" wrapText="1"/>
    </xf>
    <xf numFmtId="0" fontId="4" fillId="0" borderId="20" xfId="0" applyFont="1" applyFill="1" applyBorder="1" applyAlignment="1">
      <alignment horizontal="left" vertical="top" wrapText="1"/>
    </xf>
    <xf numFmtId="0" fontId="4" fillId="0" borderId="20" xfId="0" applyFont="1" applyFill="1" applyBorder="1" applyAlignment="1">
      <alignment vertical="top" wrapText="1"/>
    </xf>
    <xf numFmtId="0" fontId="4" fillId="0" borderId="21" xfId="0" applyFont="1" applyFill="1" applyBorder="1" applyAlignment="1">
      <alignment horizontal="center" vertical="top" wrapText="1"/>
    </xf>
    <xf numFmtId="0" fontId="4" fillId="0" borderId="20" xfId="0" applyFont="1" applyBorder="1" applyAlignment="1">
      <alignment vertical="top" wrapText="1"/>
    </xf>
    <xf numFmtId="0" fontId="4" fillId="0" borderId="22" xfId="0" applyFont="1" applyBorder="1" applyAlignment="1">
      <alignment horizontal="center" vertical="center"/>
    </xf>
    <xf numFmtId="0" fontId="3" fillId="0" borderId="20" xfId="0" applyFont="1" applyBorder="1" applyAlignment="1" quotePrefix="1">
      <alignment vertical="top" wrapText="1"/>
    </xf>
    <xf numFmtId="0" fontId="4" fillId="34" borderId="23" xfId="0" applyFont="1" applyFill="1" applyBorder="1" applyAlignment="1">
      <alignment vertical="center"/>
    </xf>
    <xf numFmtId="0" fontId="4" fillId="34" borderId="20" xfId="0" applyFont="1" applyFill="1" applyBorder="1" applyAlignment="1">
      <alignment vertical="center"/>
    </xf>
    <xf numFmtId="0" fontId="4" fillId="34" borderId="20" xfId="0" applyFont="1" applyFill="1" applyBorder="1" applyAlignment="1">
      <alignment horizontal="center" vertical="center"/>
    </xf>
    <xf numFmtId="0" fontId="5" fillId="34" borderId="20" xfId="0" applyFont="1" applyFill="1" applyBorder="1" applyAlignment="1">
      <alignment horizontal="center" vertical="top" wrapText="1"/>
    </xf>
    <xf numFmtId="0" fontId="4" fillId="34" borderId="20" xfId="0" applyFont="1" applyFill="1" applyBorder="1" applyAlignment="1">
      <alignment horizontal="center" vertical="center" wrapText="1"/>
    </xf>
    <xf numFmtId="0" fontId="4" fillId="34" borderId="20" xfId="0" applyFont="1" applyFill="1" applyBorder="1" applyAlignment="1">
      <alignment vertical="top" wrapText="1"/>
    </xf>
    <xf numFmtId="0" fontId="4" fillId="34" borderId="21" xfId="0" applyFont="1" applyFill="1" applyBorder="1" applyAlignment="1">
      <alignment horizontal="center" vertical="top" wrapText="1"/>
    </xf>
    <xf numFmtId="0" fontId="4" fillId="34" borderId="23" xfId="0" applyFont="1" applyFill="1" applyBorder="1" applyAlignment="1">
      <alignment vertical="top" wrapText="1"/>
    </xf>
    <xf numFmtId="0" fontId="4" fillId="0" borderId="16" xfId="0" applyFont="1" applyFill="1" applyBorder="1" applyAlignment="1">
      <alignment horizontal="center" vertical="center"/>
    </xf>
    <xf numFmtId="0" fontId="4" fillId="0" borderId="20" xfId="0" applyFont="1" applyFill="1" applyBorder="1" applyAlignment="1">
      <alignment vertical="center" wrapText="1"/>
    </xf>
    <xf numFmtId="0" fontId="5" fillId="0" borderId="20" xfId="0" applyFont="1" applyFill="1" applyBorder="1" applyAlignment="1">
      <alignment horizontal="center" vertical="top" wrapText="1"/>
    </xf>
    <xf numFmtId="0" fontId="4" fillId="0" borderId="24" xfId="0" applyFont="1" applyFill="1" applyBorder="1" applyAlignment="1">
      <alignment vertical="top" wrapText="1"/>
    </xf>
    <xf numFmtId="0" fontId="4" fillId="0" borderId="22" xfId="0" applyFont="1" applyFill="1" applyBorder="1" applyAlignment="1">
      <alignment vertical="center" wrapText="1"/>
    </xf>
    <xf numFmtId="0" fontId="4" fillId="0" borderId="20" xfId="0" applyFont="1" applyFill="1" applyBorder="1" applyAlignment="1">
      <alignment vertical="center"/>
    </xf>
    <xf numFmtId="0" fontId="4" fillId="0" borderId="20" xfId="0" applyFont="1" applyBorder="1" applyAlignment="1">
      <alignment vertical="center"/>
    </xf>
    <xf numFmtId="0" fontId="4" fillId="0" borderId="16" xfId="0" applyFont="1" applyFill="1" applyBorder="1" applyAlignment="1">
      <alignment vertical="center"/>
    </xf>
    <xf numFmtId="0" fontId="4" fillId="34" borderId="25" xfId="0" applyFont="1" applyFill="1" applyBorder="1" applyAlignment="1">
      <alignment vertical="top" wrapText="1"/>
    </xf>
    <xf numFmtId="0" fontId="3" fillId="0" borderId="20" xfId="0" applyFont="1" applyFill="1" applyBorder="1" applyAlignment="1">
      <alignment vertical="top" wrapText="1"/>
    </xf>
    <xf numFmtId="0" fontId="3" fillId="0" borderId="20" xfId="0" applyFont="1" applyBorder="1" applyAlignment="1">
      <alignment vertical="top" wrapText="1"/>
    </xf>
    <xf numFmtId="0" fontId="4" fillId="0" borderId="23" xfId="0" applyFont="1" applyFill="1" applyBorder="1" applyAlignment="1">
      <alignment vertical="top" wrapText="1"/>
    </xf>
    <xf numFmtId="0" fontId="4" fillId="0" borderId="16" xfId="0" applyFont="1" applyBorder="1" applyAlignment="1">
      <alignment vertical="top" wrapText="1"/>
    </xf>
    <xf numFmtId="0" fontId="4" fillId="0" borderId="25" xfId="0" applyFont="1" applyBorder="1" applyAlignment="1">
      <alignment vertical="top" wrapText="1"/>
    </xf>
    <xf numFmtId="0" fontId="4" fillId="0" borderId="22" xfId="0" applyFont="1" applyBorder="1" applyAlignment="1">
      <alignment vertical="center"/>
    </xf>
    <xf numFmtId="0" fontId="4" fillId="0" borderId="19" xfId="0" applyFont="1" applyBorder="1" applyAlignment="1">
      <alignment vertical="top" wrapText="1"/>
    </xf>
    <xf numFmtId="0" fontId="4" fillId="34" borderId="16" xfId="0" applyFont="1" applyFill="1" applyBorder="1" applyAlignment="1">
      <alignment horizontal="center" vertical="center"/>
    </xf>
    <xf numFmtId="0" fontId="4" fillId="34" borderId="16" xfId="0" applyFont="1" applyFill="1" applyBorder="1" applyAlignment="1">
      <alignment vertical="center"/>
    </xf>
    <xf numFmtId="0" fontId="4" fillId="0" borderId="2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4" fillId="34" borderId="20" xfId="0" applyFont="1" applyFill="1" applyBorder="1" applyAlignment="1">
      <alignment vertical="center" wrapText="1"/>
    </xf>
    <xf numFmtId="0" fontId="4" fillId="34" borderId="26" xfId="0" applyFont="1" applyFill="1" applyBorder="1" applyAlignment="1">
      <alignment vertical="center"/>
    </xf>
    <xf numFmtId="0" fontId="4" fillId="34" borderId="2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horizontal="center" vertical="center" wrapText="1"/>
    </xf>
    <xf numFmtId="0" fontId="4" fillId="34" borderId="27" xfId="0" applyFont="1" applyFill="1" applyBorder="1" applyAlignment="1">
      <alignment vertical="top" wrapText="1"/>
    </xf>
    <xf numFmtId="0" fontId="4" fillId="34" borderId="29" xfId="0" applyFont="1" applyFill="1" applyBorder="1" applyAlignment="1">
      <alignment horizontal="center" vertical="top" wrapText="1"/>
    </xf>
    <xf numFmtId="0" fontId="4" fillId="0" borderId="30" xfId="0" applyFont="1" applyBorder="1" applyAlignment="1">
      <alignment horizontal="center" vertical="center"/>
    </xf>
    <xf numFmtId="0" fontId="4" fillId="0" borderId="31" xfId="0" applyFont="1" applyFill="1" applyBorder="1" applyAlignment="1">
      <alignment vertical="center"/>
    </xf>
    <xf numFmtId="0" fontId="4" fillId="0" borderId="0" xfId="0" applyFont="1" applyBorder="1" applyAlignment="1">
      <alignment horizontal="center" vertical="center"/>
    </xf>
    <xf numFmtId="0" fontId="4" fillId="35" borderId="20" xfId="0" applyFont="1" applyFill="1" applyBorder="1" applyAlignment="1">
      <alignment vertical="top" wrapText="1"/>
    </xf>
    <xf numFmtId="0" fontId="3" fillId="0" borderId="20" xfId="0" applyFont="1" applyFill="1" applyBorder="1" applyAlignment="1" quotePrefix="1">
      <alignment vertical="top" wrapText="1"/>
    </xf>
    <xf numFmtId="0" fontId="3" fillId="0" borderId="16" xfId="0" applyFont="1" applyFill="1" applyBorder="1" applyAlignment="1" quotePrefix="1">
      <alignment vertical="top" wrapText="1"/>
    </xf>
    <xf numFmtId="0" fontId="4" fillId="0" borderId="20" xfId="0" applyFont="1" applyFill="1" applyBorder="1" applyAlignment="1" quotePrefix="1">
      <alignment vertical="top" wrapText="1"/>
    </xf>
    <xf numFmtId="0" fontId="4" fillId="0" borderId="20" xfId="0" applyFont="1" applyFill="1" applyBorder="1" applyAlignment="1" quotePrefix="1">
      <alignment horizontal="left" vertical="top" wrapText="1"/>
    </xf>
    <xf numFmtId="0" fontId="4" fillId="0" borderId="0" xfId="0" applyFont="1" applyFill="1" applyAlignment="1" quotePrefix="1">
      <alignment vertical="top" wrapText="1"/>
    </xf>
    <xf numFmtId="0" fontId="4" fillId="0" borderId="0" xfId="0" applyFont="1" applyAlignment="1">
      <alignment vertical="top" wrapText="1"/>
    </xf>
    <xf numFmtId="0" fontId="4" fillId="34" borderId="28" xfId="0" applyFont="1" applyFill="1" applyBorder="1" applyAlignment="1">
      <alignment vertical="top" wrapText="1"/>
    </xf>
    <xf numFmtId="0" fontId="4" fillId="0" borderId="0" xfId="0" applyFont="1" applyAlignment="1">
      <alignment horizontal="center" vertical="top" wrapText="1"/>
    </xf>
    <xf numFmtId="0" fontId="0" fillId="0" borderId="0" xfId="58" applyAlignment="1">
      <alignment vertical="center"/>
      <protection/>
    </xf>
    <xf numFmtId="0" fontId="0" fillId="0" borderId="0" xfId="58" applyFill="1" applyBorder="1" applyAlignment="1">
      <alignment vertical="center"/>
      <protection/>
    </xf>
    <xf numFmtId="0" fontId="7" fillId="34" borderId="11" xfId="58" applyFont="1" applyFill="1" applyBorder="1" applyAlignment="1">
      <alignment horizontal="center" vertical="center"/>
      <protection/>
    </xf>
    <xf numFmtId="0" fontId="7" fillId="34" borderId="12" xfId="58" applyFont="1" applyFill="1" applyBorder="1" applyAlignment="1">
      <alignment horizontal="centerContinuous" vertical="center"/>
      <protection/>
    </xf>
    <xf numFmtId="0" fontId="7" fillId="34" borderId="12" xfId="58" applyFont="1" applyFill="1" applyBorder="1" applyAlignment="1">
      <alignment horizontal="right" vertical="center"/>
      <protection/>
    </xf>
    <xf numFmtId="0" fontId="7" fillId="34" borderId="12" xfId="58" applyFont="1" applyFill="1" applyBorder="1" applyAlignment="1">
      <alignment horizontal="center" vertical="center"/>
      <protection/>
    </xf>
    <xf numFmtId="0" fontId="7" fillId="34" borderId="13" xfId="58" applyFont="1" applyFill="1" applyBorder="1" applyAlignment="1">
      <alignment horizontal="center" vertical="center"/>
      <protection/>
    </xf>
    <xf numFmtId="0" fontId="7" fillId="34" borderId="14" xfId="58" applyFont="1" applyFill="1" applyBorder="1" applyAlignment="1">
      <alignment horizontal="center" vertical="center"/>
      <protection/>
    </xf>
    <xf numFmtId="0" fontId="7" fillId="34" borderId="15" xfId="58" applyFont="1" applyFill="1" applyBorder="1" applyAlignment="1">
      <alignment horizontal="center" vertical="center"/>
      <protection/>
    </xf>
    <xf numFmtId="0" fontId="7" fillId="0" borderId="0" xfId="58" applyFont="1" applyFill="1" applyBorder="1" applyAlignment="1">
      <alignment horizontal="center" vertical="center"/>
      <protection/>
    </xf>
    <xf numFmtId="0" fontId="0" fillId="0" borderId="16" xfId="58" applyBorder="1" applyAlignment="1">
      <alignment horizontal="center" vertical="center"/>
      <protection/>
    </xf>
    <xf numFmtId="0" fontId="0" fillId="0" borderId="17" xfId="58" applyFont="1" applyBorder="1" applyAlignment="1">
      <alignment vertical="center" wrapText="1"/>
      <protection/>
    </xf>
    <xf numFmtId="0" fontId="0" fillId="0" borderId="17" xfId="58" applyFont="1" applyFill="1" applyBorder="1" applyAlignment="1">
      <alignment horizontal="center" vertical="center" wrapText="1"/>
      <protection/>
    </xf>
    <xf numFmtId="0" fontId="0" fillId="0" borderId="17" xfId="58" applyFont="1" applyFill="1" applyBorder="1" applyAlignment="1">
      <alignment horizontal="left" vertical="center" wrapText="1"/>
      <protection/>
    </xf>
    <xf numFmtId="0" fontId="0" fillId="0" borderId="20" xfId="58" applyFont="1" applyBorder="1" applyAlignment="1">
      <alignment vertical="center" wrapText="1"/>
      <protection/>
    </xf>
    <xf numFmtId="0" fontId="0" fillId="0" borderId="32" xfId="58" applyFont="1" applyFill="1" applyBorder="1" applyAlignment="1">
      <alignment vertical="center" wrapText="1"/>
      <protection/>
    </xf>
    <xf numFmtId="0" fontId="0" fillId="0" borderId="0" xfId="58" applyFill="1" applyBorder="1" applyAlignment="1">
      <alignment vertical="center" wrapText="1"/>
      <protection/>
    </xf>
    <xf numFmtId="0" fontId="0" fillId="0" borderId="19" xfId="58" applyBorder="1" applyAlignment="1">
      <alignment horizontal="center" vertical="center"/>
      <protection/>
    </xf>
    <xf numFmtId="0" fontId="0" fillId="0" borderId="20" xfId="58" applyBorder="1" applyAlignment="1">
      <alignment horizontal="center" vertical="center"/>
      <protection/>
    </xf>
    <xf numFmtId="0" fontId="0" fillId="0" borderId="20" xfId="58" applyFont="1" applyFill="1" applyBorder="1" applyAlignment="1">
      <alignment horizontal="center" vertical="center" wrapText="1"/>
      <protection/>
    </xf>
    <xf numFmtId="0" fontId="0" fillId="0" borderId="20" xfId="58" applyFont="1" applyFill="1" applyBorder="1" applyAlignment="1">
      <alignment horizontal="left" vertical="center" wrapText="1"/>
      <protection/>
    </xf>
    <xf numFmtId="0" fontId="0" fillId="0" borderId="21" xfId="58" applyFont="1" applyFill="1" applyBorder="1" applyAlignment="1">
      <alignment vertical="center" wrapText="1"/>
      <protection/>
    </xf>
    <xf numFmtId="0" fontId="0" fillId="34" borderId="23" xfId="58" applyFill="1" applyBorder="1" applyAlignment="1">
      <alignment vertical="center"/>
      <protection/>
    </xf>
    <xf numFmtId="0" fontId="0" fillId="34" borderId="20" xfId="58" applyFill="1" applyBorder="1" applyAlignment="1">
      <alignment vertical="center"/>
      <protection/>
    </xf>
    <xf numFmtId="0" fontId="7" fillId="34" borderId="20" xfId="58" applyFont="1" applyFill="1" applyBorder="1" applyAlignment="1">
      <alignment horizontal="center" vertical="center" wrapText="1"/>
      <protection/>
    </xf>
    <xf numFmtId="0" fontId="0" fillId="34" borderId="20" xfId="58" applyFont="1" applyFill="1" applyBorder="1" applyAlignment="1">
      <alignment horizontal="center" vertical="center" wrapText="1"/>
      <protection/>
    </xf>
    <xf numFmtId="0" fontId="0" fillId="34" borderId="20" xfId="58" applyFont="1" applyFill="1" applyBorder="1" applyAlignment="1">
      <alignment vertical="center" wrapText="1"/>
      <protection/>
    </xf>
    <xf numFmtId="0" fontId="0" fillId="34" borderId="21" xfId="58" applyFont="1" applyFill="1" applyBorder="1" applyAlignment="1">
      <alignment vertical="center" wrapText="1"/>
      <protection/>
    </xf>
    <xf numFmtId="0" fontId="0" fillId="0" borderId="16" xfId="58" applyFont="1" applyBorder="1" applyAlignment="1">
      <alignment vertical="center" wrapText="1"/>
      <protection/>
    </xf>
    <xf numFmtId="0" fontId="0" fillId="0" borderId="20" xfId="58" applyFont="1" applyFill="1" applyBorder="1" applyAlignment="1">
      <alignment vertical="center" wrapText="1"/>
      <protection/>
    </xf>
    <xf numFmtId="0" fontId="0" fillId="0" borderId="20" xfId="58" applyFont="1" applyBorder="1" applyAlignment="1">
      <alignment horizontal="left" vertical="center" wrapText="1"/>
      <protection/>
    </xf>
    <xf numFmtId="0" fontId="0" fillId="34" borderId="16" xfId="58" applyFill="1" applyBorder="1" applyAlignment="1">
      <alignment vertical="center"/>
      <protection/>
    </xf>
    <xf numFmtId="0" fontId="0" fillId="0" borderId="20" xfId="58" applyFont="1" applyBorder="1" applyAlignment="1">
      <alignment horizontal="center" vertical="center" wrapText="1"/>
      <protection/>
    </xf>
    <xf numFmtId="0" fontId="0" fillId="0" borderId="16" xfId="58" applyFont="1" applyBorder="1" applyAlignment="1">
      <alignment horizontal="left" vertical="center" wrapText="1"/>
      <protection/>
    </xf>
    <xf numFmtId="0" fontId="0" fillId="0" borderId="33" xfId="58" applyFill="1" applyBorder="1" applyAlignment="1">
      <alignment vertical="center" wrapText="1"/>
      <protection/>
    </xf>
    <xf numFmtId="0" fontId="0" fillId="34" borderId="26" xfId="58" applyFill="1" applyBorder="1" applyAlignment="1">
      <alignment vertical="center"/>
      <protection/>
    </xf>
    <xf numFmtId="0" fontId="0" fillId="34" borderId="27" xfId="58" applyFill="1" applyBorder="1" applyAlignment="1">
      <alignment vertical="center"/>
      <protection/>
    </xf>
    <xf numFmtId="0" fontId="0" fillId="34" borderId="28" xfId="58" applyFont="1" applyFill="1" applyBorder="1" applyAlignment="1">
      <alignment vertical="center" wrapText="1"/>
      <protection/>
    </xf>
    <xf numFmtId="0" fontId="0" fillId="34" borderId="28" xfId="58" applyFont="1" applyFill="1" applyBorder="1" applyAlignment="1">
      <alignment horizontal="center" vertical="center" wrapText="1"/>
      <protection/>
    </xf>
    <xf numFmtId="0" fontId="0" fillId="34" borderId="27" xfId="58" applyFont="1" applyFill="1" applyBorder="1" applyAlignment="1">
      <alignment vertical="center" wrapText="1"/>
      <protection/>
    </xf>
    <xf numFmtId="0" fontId="0" fillId="34" borderId="29" xfId="58" applyFont="1" applyFill="1" applyBorder="1" applyAlignment="1">
      <alignment vertical="center" wrapText="1"/>
      <protection/>
    </xf>
    <xf numFmtId="0" fontId="0" fillId="0" borderId="0" xfId="58" applyFont="1" applyAlignment="1">
      <alignment vertical="center" wrapText="1"/>
      <protection/>
    </xf>
    <xf numFmtId="0" fontId="0" fillId="0" borderId="30" xfId="58" applyFont="1" applyBorder="1" applyAlignment="1">
      <alignment horizontal="center" vertical="center"/>
      <protection/>
    </xf>
    <xf numFmtId="0" fontId="0" fillId="0" borderId="0" xfId="58" applyFont="1" applyAlignment="1">
      <alignment vertical="center"/>
      <protection/>
    </xf>
    <xf numFmtId="0" fontId="0" fillId="0" borderId="0" xfId="58" applyFont="1" applyAlignment="1">
      <alignment horizontal="center" vertical="center" wrapText="1"/>
      <protection/>
    </xf>
    <xf numFmtId="0" fontId="0" fillId="0" borderId="0" xfId="58" applyFont="1" applyBorder="1" applyAlignment="1">
      <alignment horizontal="center" vertical="center"/>
      <protection/>
    </xf>
    <xf numFmtId="0" fontId="7" fillId="33" borderId="10" xfId="58" applyFont="1" applyFill="1" applyBorder="1" applyAlignment="1">
      <alignment horizontal="center" vertical="top"/>
      <protection/>
    </xf>
    <xf numFmtId="0" fontId="0" fillId="0" borderId="0" xfId="58">
      <alignment/>
      <protection/>
    </xf>
    <xf numFmtId="0" fontId="0" fillId="0" borderId="34" xfId="58" applyBorder="1" applyAlignment="1" quotePrefix="1">
      <alignment vertical="top" wrapText="1"/>
      <protection/>
    </xf>
    <xf numFmtId="0" fontId="0" fillId="0" borderId="34" xfId="58" applyBorder="1" applyAlignment="1">
      <alignment vertical="top" wrapText="1"/>
      <protection/>
    </xf>
    <xf numFmtId="0" fontId="0" fillId="0" borderId="20" xfId="58" applyBorder="1" applyAlignment="1" quotePrefix="1">
      <alignment vertical="top" wrapText="1"/>
      <protection/>
    </xf>
    <xf numFmtId="0" fontId="0" fillId="0" borderId="20" xfId="58" applyBorder="1" applyAlignment="1">
      <alignment vertical="top" wrapText="1"/>
      <protection/>
    </xf>
    <xf numFmtId="0" fontId="0" fillId="0" borderId="20" xfId="58" applyFill="1" applyBorder="1" applyAlignment="1" quotePrefix="1">
      <alignment vertical="top" wrapText="1"/>
      <protection/>
    </xf>
    <xf numFmtId="0" fontId="0" fillId="0" borderId="20" xfId="58" applyFill="1" applyBorder="1" applyAlignment="1">
      <alignment vertical="top" wrapText="1"/>
      <protection/>
    </xf>
    <xf numFmtId="0" fontId="1" fillId="0" borderId="20" xfId="54" applyFill="1" applyBorder="1" applyAlignment="1" applyProtection="1">
      <alignment vertical="top" wrapText="1"/>
      <protection/>
    </xf>
    <xf numFmtId="0" fontId="0" fillId="36" borderId="20" xfId="58" applyFill="1" applyBorder="1" applyAlignment="1">
      <alignment vertical="top" wrapText="1"/>
      <protection/>
    </xf>
    <xf numFmtId="0" fontId="0" fillId="0" borderId="19" xfId="58" applyBorder="1" applyAlignment="1" quotePrefix="1">
      <alignment vertical="top" wrapText="1"/>
      <protection/>
    </xf>
    <xf numFmtId="0" fontId="0" fillId="0" borderId="19" xfId="58" applyBorder="1" applyAlignment="1">
      <alignment vertical="top" wrapText="1"/>
      <protection/>
    </xf>
    <xf numFmtId="0" fontId="45" fillId="37" borderId="20" xfId="58" applyFont="1" applyFill="1" applyBorder="1" applyAlignment="1" quotePrefix="1">
      <alignment vertical="top" wrapText="1"/>
      <protection/>
    </xf>
    <xf numFmtId="0" fontId="45" fillId="37" borderId="20" xfId="58" applyFont="1" applyFill="1" applyBorder="1" applyAlignment="1">
      <alignment vertical="top" wrapText="1"/>
      <protection/>
    </xf>
    <xf numFmtId="0" fontId="0" fillId="0" borderId="20" xfId="58" applyFont="1" applyBorder="1" applyAlignment="1">
      <alignment vertical="top" wrapText="1"/>
      <protection/>
    </xf>
    <xf numFmtId="0" fontId="5" fillId="33" borderId="10" xfId="0" applyFont="1" applyFill="1" applyBorder="1" applyAlignment="1">
      <alignment horizontal="center" vertical="top" wrapText="1"/>
    </xf>
    <xf numFmtId="0" fontId="4" fillId="0" borderId="25" xfId="0" applyFont="1" applyFill="1" applyBorder="1" applyAlignment="1" quotePrefix="1">
      <alignment vertical="top" wrapText="1"/>
    </xf>
    <xf numFmtId="0" fontId="4" fillId="0" borderId="16" xfId="0" applyFont="1" applyFill="1" applyBorder="1" applyAlignment="1" quotePrefix="1">
      <alignment vertical="top" wrapText="1"/>
    </xf>
    <xf numFmtId="0" fontId="7" fillId="0" borderId="0" xfId="58" applyFont="1" applyAlignment="1">
      <alignment vertical="top" wrapText="1"/>
      <protection/>
    </xf>
    <xf numFmtId="0" fontId="0" fillId="0" borderId="0" xfId="58" applyAlignment="1">
      <alignment vertical="top" wrapText="1"/>
      <protection/>
    </xf>
    <xf numFmtId="0" fontId="0" fillId="0" borderId="20" xfId="0" applyBorder="1" applyAlignment="1">
      <alignment/>
    </xf>
    <xf numFmtId="0" fontId="0" fillId="0" borderId="0" xfId="58" applyFont="1" applyAlignment="1">
      <alignment vertical="top" wrapText="1"/>
      <protection/>
    </xf>
    <xf numFmtId="0" fontId="0" fillId="0" borderId="0" xfId="58" applyFont="1" applyAlignment="1">
      <alignment horizontal="right"/>
      <protection/>
    </xf>
    <xf numFmtId="14" fontId="0" fillId="36" borderId="0" xfId="58" applyNumberFormat="1" applyFill="1">
      <alignment/>
      <protection/>
    </xf>
    <xf numFmtId="0" fontId="0" fillId="0" borderId="0" xfId="58" applyFont="1">
      <alignment/>
      <protection/>
    </xf>
    <xf numFmtId="0" fontId="4" fillId="0" borderId="22" xfId="0" applyFont="1" applyBorder="1" applyAlignment="1" quotePrefix="1">
      <alignment vertical="top" wrapText="1"/>
    </xf>
    <xf numFmtId="0" fontId="4" fillId="0" borderId="19" xfId="0" applyFont="1" applyFill="1" applyBorder="1" applyAlignment="1">
      <alignment horizontal="center" vertical="center" wrapText="1"/>
    </xf>
    <xf numFmtId="0" fontId="4" fillId="0" borderId="19" xfId="0" applyFont="1" applyFill="1" applyBorder="1" applyAlignment="1">
      <alignment horizontal="left" vertical="top" wrapText="1"/>
    </xf>
    <xf numFmtId="0" fontId="4" fillId="0" borderId="35" xfId="0" applyFont="1" applyFill="1" applyBorder="1" applyAlignment="1">
      <alignment vertical="top" wrapText="1"/>
    </xf>
    <xf numFmtId="0" fontId="4" fillId="0" borderId="17" xfId="0" applyFont="1" applyBorder="1" applyAlignment="1" quotePrefix="1">
      <alignment vertical="top" wrapText="1"/>
    </xf>
    <xf numFmtId="0" fontId="4" fillId="0" borderId="25" xfId="0" applyFont="1" applyFill="1" applyBorder="1" applyAlignment="1">
      <alignment vertical="top" wrapText="1"/>
    </xf>
    <xf numFmtId="0" fontId="1" fillId="0" borderId="16" xfId="53" applyFont="1" applyFill="1" applyBorder="1" applyAlignment="1" applyProtection="1" quotePrefix="1">
      <alignment vertical="top" wrapText="1"/>
      <protection/>
    </xf>
    <xf numFmtId="0" fontId="4" fillId="0" borderId="21" xfId="0" applyFont="1" applyFill="1" applyBorder="1" applyAlignment="1">
      <alignment horizontal="left" vertical="top" wrapText="1"/>
    </xf>
    <xf numFmtId="0" fontId="4" fillId="0" borderId="36" xfId="0" applyFont="1" applyBorder="1" applyAlignment="1">
      <alignment vertical="top" wrapText="1"/>
    </xf>
    <xf numFmtId="0" fontId="4" fillId="0" borderId="20" xfId="0" applyFont="1" applyFill="1" applyBorder="1" applyAlignment="1">
      <alignment horizontal="center" vertical="top" wrapText="1"/>
    </xf>
    <xf numFmtId="0" fontId="4" fillId="0" borderId="37" xfId="0" applyFont="1" applyFill="1" applyBorder="1" applyAlignment="1">
      <alignment horizontal="left" vertical="top" wrapText="1"/>
    </xf>
    <xf numFmtId="0" fontId="4" fillId="0" borderId="37" xfId="0" applyFont="1" applyFill="1" applyBorder="1" applyAlignment="1">
      <alignment vertical="top" wrapText="1"/>
    </xf>
    <xf numFmtId="0" fontId="4" fillId="0" borderId="32" xfId="0" applyFont="1" applyFill="1" applyBorder="1" applyAlignment="1">
      <alignment horizontal="left" vertical="top" wrapText="1"/>
    </xf>
    <xf numFmtId="0" fontId="4" fillId="0" borderId="38" xfId="0" applyFont="1" applyFill="1" applyBorder="1" applyAlignment="1">
      <alignment horizontal="left" vertical="top" wrapText="1"/>
    </xf>
    <xf numFmtId="0" fontId="4" fillId="0" borderId="20" xfId="0" applyFont="1" applyBorder="1" applyAlignment="1">
      <alignment horizontal="left" vertical="top" wrapText="1"/>
    </xf>
    <xf numFmtId="0" fontId="9" fillId="0" borderId="16" xfId="53" applyFont="1" applyFill="1" applyBorder="1" applyAlignment="1" applyProtection="1" quotePrefix="1">
      <alignment vertical="top" wrapText="1"/>
      <protection/>
    </xf>
    <xf numFmtId="0" fontId="5" fillId="0" borderId="25"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35" xfId="0" applyFont="1" applyBorder="1" applyAlignment="1">
      <alignment horizontal="center" vertical="center" wrapText="1"/>
    </xf>
    <xf numFmtId="0" fontId="5" fillId="33" borderId="10" xfId="0" applyFont="1" applyFill="1" applyBorder="1" applyAlignment="1">
      <alignment vertical="center"/>
    </xf>
    <xf numFmtId="0" fontId="4" fillId="0" borderId="10" xfId="0" applyFont="1" applyBorder="1" applyAlignment="1">
      <alignment vertical="center"/>
    </xf>
    <xf numFmtId="0" fontId="4" fillId="33" borderId="10" xfId="0" applyFont="1" applyFill="1" applyBorder="1" applyAlignment="1">
      <alignment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19" xfId="0" applyFont="1" applyFill="1" applyBorder="1" applyAlignment="1">
      <alignment vertical="center" wrapText="1"/>
    </xf>
    <xf numFmtId="0" fontId="5" fillId="0" borderId="40"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35" xfId="0" applyFill="1" applyBorder="1" applyAlignment="1">
      <alignment horizontal="center" vertical="center" wrapText="1"/>
    </xf>
    <xf numFmtId="0" fontId="4" fillId="0" borderId="41" xfId="0" applyFont="1" applyFill="1" applyBorder="1" applyAlignment="1">
      <alignment horizontal="center" vertical="center" wrapText="1"/>
    </xf>
    <xf numFmtId="0" fontId="0" fillId="0" borderId="22" xfId="0" applyFill="1" applyBorder="1" applyAlignment="1">
      <alignment vertical="center" wrapText="1"/>
    </xf>
    <xf numFmtId="0" fontId="0" fillId="0" borderId="19" xfId="0" applyFill="1" applyBorder="1" applyAlignment="1">
      <alignment vertical="center" wrapText="1"/>
    </xf>
    <xf numFmtId="0" fontId="4" fillId="0" borderId="19" xfId="0" applyFont="1" applyBorder="1" applyAlignment="1">
      <alignment horizontal="center" vertical="center"/>
    </xf>
    <xf numFmtId="0" fontId="5" fillId="0" borderId="25" xfId="0" applyFont="1" applyBorder="1" applyAlignment="1">
      <alignment horizontal="center" vertical="center" wrapText="1"/>
    </xf>
    <xf numFmtId="0" fontId="5" fillId="0" borderId="39" xfId="0" applyFont="1" applyBorder="1" applyAlignment="1">
      <alignment horizontal="center" vertical="center"/>
    </xf>
    <xf numFmtId="0" fontId="5" fillId="0" borderId="35" xfId="0" applyFont="1" applyBorder="1" applyAlignment="1">
      <alignment horizontal="center" vertical="center"/>
    </xf>
    <xf numFmtId="0" fontId="5" fillId="0" borderId="25" xfId="0" applyFont="1" applyFill="1" applyBorder="1" applyAlignment="1">
      <alignment vertical="center" wrapText="1"/>
    </xf>
    <xf numFmtId="0" fontId="5" fillId="0" borderId="39" xfId="0" applyFont="1" applyFill="1" applyBorder="1" applyAlignment="1">
      <alignment vertical="center" wrapText="1"/>
    </xf>
    <xf numFmtId="0" fontId="5" fillId="0" borderId="39" xfId="0" applyFont="1" applyBorder="1" applyAlignment="1">
      <alignment vertical="center" wrapText="1"/>
    </xf>
    <xf numFmtId="0" fontId="4" fillId="0" borderId="22" xfId="0" applyFont="1" applyBorder="1" applyAlignment="1">
      <alignment vertical="center"/>
    </xf>
    <xf numFmtId="0" fontId="4" fillId="0" borderId="19" xfId="0" applyFont="1" applyBorder="1" applyAlignment="1">
      <alignment vertical="center"/>
    </xf>
    <xf numFmtId="0" fontId="5" fillId="0" borderId="35" xfId="0" applyFont="1" applyBorder="1" applyAlignment="1">
      <alignment vertical="center" wrapText="1"/>
    </xf>
    <xf numFmtId="0" fontId="0" fillId="0" borderId="25" xfId="58" applyBorder="1" applyAlignment="1">
      <alignment horizontal="center" vertical="center" wrapText="1"/>
      <protection/>
    </xf>
    <xf numFmtId="0" fontId="0" fillId="0" borderId="39" xfId="58" applyBorder="1" applyAlignment="1">
      <alignment vertical="center" wrapText="1"/>
      <protection/>
    </xf>
    <xf numFmtId="0" fontId="0" fillId="0" borderId="35" xfId="58" applyBorder="1" applyAlignment="1">
      <alignment vertical="center" wrapText="1"/>
      <protection/>
    </xf>
    <xf numFmtId="0" fontId="0" fillId="0" borderId="16" xfId="58" applyBorder="1" applyAlignment="1">
      <alignment horizontal="center" vertical="center"/>
      <protection/>
    </xf>
    <xf numFmtId="0" fontId="0" fillId="0" borderId="22" xfId="58" applyBorder="1" applyAlignment="1">
      <alignment vertical="center"/>
      <protection/>
    </xf>
    <xf numFmtId="0" fontId="0" fillId="0" borderId="19" xfId="58" applyBorder="1" applyAlignment="1">
      <alignment vertical="center"/>
      <protection/>
    </xf>
    <xf numFmtId="0" fontId="0" fillId="0" borderId="22" xfId="58" applyBorder="1" applyAlignment="1">
      <alignment horizontal="center" vertical="center"/>
      <protection/>
    </xf>
    <xf numFmtId="0" fontId="0" fillId="0" borderId="19" xfId="58" applyBorder="1" applyAlignment="1">
      <alignment horizontal="center" vertical="center"/>
      <protection/>
    </xf>
    <xf numFmtId="0" fontId="0" fillId="33" borderId="10" xfId="58" applyFill="1" applyBorder="1" applyAlignment="1">
      <alignment vertical="center"/>
      <protection/>
    </xf>
    <xf numFmtId="0" fontId="6" fillId="33" borderId="0" xfId="58" applyFont="1" applyFill="1" applyAlignment="1">
      <alignment vertical="center"/>
      <protection/>
    </xf>
    <xf numFmtId="0" fontId="0" fillId="0" borderId="40" xfId="58" applyBorder="1" applyAlignment="1">
      <alignment horizontal="center" vertical="center" wrapText="1"/>
      <protection/>
    </xf>
    <xf numFmtId="0" fontId="0" fillId="0" borderId="39" xfId="58" applyBorder="1" applyAlignment="1">
      <alignment horizontal="center" vertical="center" wrapText="1"/>
      <protection/>
    </xf>
    <xf numFmtId="0" fontId="0" fillId="0" borderId="39" xfId="58" applyBorder="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hyperlink" Target="http://wiki.hl7.org/index.php?title=File:Technical_med.gi" TargetMode="External" /><Relationship Id="rId4" Type="http://schemas.openxmlformats.org/officeDocument/2006/relationships/hyperlink" Target="http://wiki.hl7.org/index.php?title=File:Technical_med.gi" TargetMode="External" /><Relationship Id="rId5" Type="http://schemas.openxmlformats.org/officeDocument/2006/relationships/image" Target="../media/image5.png" /><Relationship Id="rId6" Type="http://schemas.openxmlformats.org/officeDocument/2006/relationships/hyperlink" Target="http://wiki.hl7.org/index.php?title=File:Reconciliation_med.gi" TargetMode="External" /><Relationship Id="rId7" Type="http://schemas.openxmlformats.org/officeDocument/2006/relationships/hyperlink" Target="http://wiki.hl7.org/index.php?title=File:Reconciliation_med.gi" TargetMode="External" /><Relationship Id="rId8" Type="http://schemas.openxmlformats.org/officeDocument/2006/relationships/hyperlink" Target="http://wiki.hl7.org/index.php?title=File:Reconciliation_med.gi" TargetMode="External" /><Relationship Id="rId9" Type="http://schemas.openxmlformats.org/officeDocument/2006/relationships/hyperlink" Target="http://wiki.hl7.org/index.php?title=File:Reconciliation_med.gi" TargetMode="External" /><Relationship Id="rId10" Type="http://schemas.openxmlformats.org/officeDocument/2006/relationships/hyperlink" Target="http://wiki.hl7.org/index.php?title=File:Technical_med.gi" TargetMode="External" /><Relationship Id="rId11" Type="http://schemas.openxmlformats.org/officeDocument/2006/relationships/hyperlink" Target="http://wiki.hl7.org/index.php?title=File:Technical_med.gi"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12</xdr:row>
      <xdr:rowOff>104775</xdr:rowOff>
    </xdr:from>
    <xdr:to>
      <xdr:col>3</xdr:col>
      <xdr:colOff>285750</xdr:colOff>
      <xdr:row>12</xdr:row>
      <xdr:rowOff>361950</xdr:rowOff>
    </xdr:to>
    <xdr:pic>
      <xdr:nvPicPr>
        <xdr:cNvPr id="1" name="Picture 1" descr="business_med.gif"/>
        <xdr:cNvPicPr preferRelativeResize="1">
          <a:picLocks noChangeAspect="1"/>
        </xdr:cNvPicPr>
      </xdr:nvPicPr>
      <xdr:blipFill>
        <a:blip r:embed="rId1"/>
        <a:stretch>
          <a:fillRect/>
        </a:stretch>
      </xdr:blipFill>
      <xdr:spPr>
        <a:xfrm>
          <a:off x="1600200" y="4143375"/>
          <a:ext cx="238125" cy="257175"/>
        </a:xfrm>
        <a:prstGeom prst="rect">
          <a:avLst/>
        </a:prstGeom>
        <a:noFill/>
        <a:ln w="9525" cmpd="sng">
          <a:noFill/>
        </a:ln>
      </xdr:spPr>
    </xdr:pic>
    <xdr:clientData/>
  </xdr:twoCellAnchor>
  <xdr:twoCellAnchor>
    <xdr:from>
      <xdr:col>3</xdr:col>
      <xdr:colOff>57150</xdr:colOff>
      <xdr:row>18</xdr:row>
      <xdr:rowOff>47625</xdr:rowOff>
    </xdr:from>
    <xdr:to>
      <xdr:col>3</xdr:col>
      <xdr:colOff>304800</xdr:colOff>
      <xdr:row>18</xdr:row>
      <xdr:rowOff>314325</xdr:rowOff>
    </xdr:to>
    <xdr:pic>
      <xdr:nvPicPr>
        <xdr:cNvPr id="2" name="Picture 16" descr="business_med.gif"/>
        <xdr:cNvPicPr preferRelativeResize="1">
          <a:picLocks noChangeAspect="1"/>
        </xdr:cNvPicPr>
      </xdr:nvPicPr>
      <xdr:blipFill>
        <a:blip r:embed="rId1"/>
        <a:stretch>
          <a:fillRect/>
        </a:stretch>
      </xdr:blipFill>
      <xdr:spPr>
        <a:xfrm>
          <a:off x="1609725" y="6334125"/>
          <a:ext cx="247650" cy="266700"/>
        </a:xfrm>
        <a:prstGeom prst="rect">
          <a:avLst/>
        </a:prstGeom>
        <a:noFill/>
        <a:ln w="9525" cmpd="sng">
          <a:noFill/>
        </a:ln>
      </xdr:spPr>
    </xdr:pic>
    <xdr:clientData/>
  </xdr:twoCellAnchor>
  <xdr:twoCellAnchor>
    <xdr:from>
      <xdr:col>3</xdr:col>
      <xdr:colOff>9525</xdr:colOff>
      <xdr:row>25</xdr:row>
      <xdr:rowOff>57150</xdr:rowOff>
    </xdr:from>
    <xdr:to>
      <xdr:col>3</xdr:col>
      <xdr:colOff>323850</xdr:colOff>
      <xdr:row>25</xdr:row>
      <xdr:rowOff>390525</xdr:rowOff>
    </xdr:to>
    <xdr:pic>
      <xdr:nvPicPr>
        <xdr:cNvPr id="3" name="Picture 21" descr="business_med.gif"/>
        <xdr:cNvPicPr preferRelativeResize="1">
          <a:picLocks noChangeAspect="1"/>
        </xdr:cNvPicPr>
      </xdr:nvPicPr>
      <xdr:blipFill>
        <a:blip r:embed="rId1"/>
        <a:stretch>
          <a:fillRect/>
        </a:stretch>
      </xdr:blipFill>
      <xdr:spPr>
        <a:xfrm>
          <a:off x="1562100" y="9134475"/>
          <a:ext cx="314325" cy="333375"/>
        </a:xfrm>
        <a:prstGeom prst="rect">
          <a:avLst/>
        </a:prstGeom>
        <a:noFill/>
        <a:ln w="9525" cmpd="sng">
          <a:noFill/>
        </a:ln>
      </xdr:spPr>
    </xdr:pic>
    <xdr:clientData/>
  </xdr:twoCellAnchor>
  <xdr:twoCellAnchor>
    <xdr:from>
      <xdr:col>3</xdr:col>
      <xdr:colOff>38100</xdr:colOff>
      <xdr:row>26</xdr:row>
      <xdr:rowOff>47625</xdr:rowOff>
    </xdr:from>
    <xdr:to>
      <xdr:col>3</xdr:col>
      <xdr:colOff>314325</xdr:colOff>
      <xdr:row>26</xdr:row>
      <xdr:rowOff>333375</xdr:rowOff>
    </xdr:to>
    <xdr:pic>
      <xdr:nvPicPr>
        <xdr:cNvPr id="4" name="Picture 22" descr="business_med.gif"/>
        <xdr:cNvPicPr preferRelativeResize="1">
          <a:picLocks noChangeAspect="1"/>
        </xdr:cNvPicPr>
      </xdr:nvPicPr>
      <xdr:blipFill>
        <a:blip r:embed="rId1"/>
        <a:stretch>
          <a:fillRect/>
        </a:stretch>
      </xdr:blipFill>
      <xdr:spPr>
        <a:xfrm>
          <a:off x="1590675" y="9591675"/>
          <a:ext cx="276225" cy="285750"/>
        </a:xfrm>
        <a:prstGeom prst="rect">
          <a:avLst/>
        </a:prstGeom>
        <a:noFill/>
        <a:ln w="9525" cmpd="sng">
          <a:noFill/>
        </a:ln>
      </xdr:spPr>
    </xdr:pic>
    <xdr:clientData/>
  </xdr:twoCellAnchor>
  <xdr:twoCellAnchor>
    <xdr:from>
      <xdr:col>3</xdr:col>
      <xdr:colOff>85725</xdr:colOff>
      <xdr:row>28</xdr:row>
      <xdr:rowOff>85725</xdr:rowOff>
    </xdr:from>
    <xdr:to>
      <xdr:col>3</xdr:col>
      <xdr:colOff>257175</xdr:colOff>
      <xdr:row>28</xdr:row>
      <xdr:rowOff>257175</xdr:rowOff>
    </xdr:to>
    <xdr:pic>
      <xdr:nvPicPr>
        <xdr:cNvPr id="5" name="Picture 24" descr="technical_med.gif"/>
        <xdr:cNvPicPr preferRelativeResize="1">
          <a:picLocks noChangeAspect="1"/>
        </xdr:cNvPicPr>
      </xdr:nvPicPr>
      <xdr:blipFill>
        <a:blip r:embed="rId2"/>
        <a:stretch>
          <a:fillRect/>
        </a:stretch>
      </xdr:blipFill>
      <xdr:spPr>
        <a:xfrm>
          <a:off x="1638300" y="10553700"/>
          <a:ext cx="171450" cy="171450"/>
        </a:xfrm>
        <a:prstGeom prst="rect">
          <a:avLst/>
        </a:prstGeom>
        <a:noFill/>
        <a:ln w="9525" cmpd="sng">
          <a:noFill/>
        </a:ln>
      </xdr:spPr>
    </xdr:pic>
    <xdr:clientData/>
  </xdr:twoCellAnchor>
  <xdr:twoCellAnchor>
    <xdr:from>
      <xdr:col>3</xdr:col>
      <xdr:colOff>38100</xdr:colOff>
      <xdr:row>10</xdr:row>
      <xdr:rowOff>190500</xdr:rowOff>
    </xdr:from>
    <xdr:to>
      <xdr:col>3</xdr:col>
      <xdr:colOff>266700</xdr:colOff>
      <xdr:row>10</xdr:row>
      <xdr:rowOff>428625</xdr:rowOff>
    </xdr:to>
    <xdr:pic>
      <xdr:nvPicPr>
        <xdr:cNvPr id="6" name="Picture 31" descr="business_med.gif"/>
        <xdr:cNvPicPr preferRelativeResize="1">
          <a:picLocks noChangeAspect="1"/>
        </xdr:cNvPicPr>
      </xdr:nvPicPr>
      <xdr:blipFill>
        <a:blip r:embed="rId1"/>
        <a:stretch>
          <a:fillRect/>
        </a:stretch>
      </xdr:blipFill>
      <xdr:spPr>
        <a:xfrm>
          <a:off x="1590675" y="2409825"/>
          <a:ext cx="228600" cy="238125"/>
        </a:xfrm>
        <a:prstGeom prst="rect">
          <a:avLst/>
        </a:prstGeom>
        <a:noFill/>
        <a:ln w="9525" cmpd="sng">
          <a:noFill/>
        </a:ln>
      </xdr:spPr>
    </xdr:pic>
    <xdr:clientData/>
  </xdr:twoCellAnchor>
  <xdr:twoCellAnchor>
    <xdr:from>
      <xdr:col>3</xdr:col>
      <xdr:colOff>38100</xdr:colOff>
      <xdr:row>11</xdr:row>
      <xdr:rowOff>238125</xdr:rowOff>
    </xdr:from>
    <xdr:to>
      <xdr:col>3</xdr:col>
      <xdr:colOff>276225</xdr:colOff>
      <xdr:row>11</xdr:row>
      <xdr:rowOff>523875</xdr:rowOff>
    </xdr:to>
    <xdr:pic>
      <xdr:nvPicPr>
        <xdr:cNvPr id="7" name="Picture 31" descr="business_med.gif"/>
        <xdr:cNvPicPr preferRelativeResize="1">
          <a:picLocks noChangeAspect="1"/>
        </xdr:cNvPicPr>
      </xdr:nvPicPr>
      <xdr:blipFill>
        <a:blip r:embed="rId1"/>
        <a:stretch>
          <a:fillRect/>
        </a:stretch>
      </xdr:blipFill>
      <xdr:spPr>
        <a:xfrm>
          <a:off x="1590675" y="3619500"/>
          <a:ext cx="238125" cy="285750"/>
        </a:xfrm>
        <a:prstGeom prst="rect">
          <a:avLst/>
        </a:prstGeom>
        <a:noFill/>
        <a:ln w="9525" cmpd="sng">
          <a:noFill/>
        </a:ln>
      </xdr:spPr>
    </xdr:pic>
    <xdr:clientData/>
  </xdr:twoCellAnchor>
  <xdr:twoCellAnchor editAs="oneCell">
    <xdr:from>
      <xdr:col>3</xdr:col>
      <xdr:colOff>38100</xdr:colOff>
      <xdr:row>14</xdr:row>
      <xdr:rowOff>133350</xdr:rowOff>
    </xdr:from>
    <xdr:to>
      <xdr:col>3</xdr:col>
      <xdr:colOff>276225</xdr:colOff>
      <xdr:row>15</xdr:row>
      <xdr:rowOff>47625</xdr:rowOff>
    </xdr:to>
    <xdr:pic>
      <xdr:nvPicPr>
        <xdr:cNvPr id="8" name="Picture 18" descr="Technical med.gif">
          <a:hlinkClick r:id="rId4"/>
        </xdr:cNvPr>
        <xdr:cNvPicPr preferRelativeResize="1">
          <a:picLocks noChangeAspect="1"/>
        </xdr:cNvPicPr>
      </xdr:nvPicPr>
      <xdr:blipFill>
        <a:blip r:embed="rId2"/>
        <a:stretch>
          <a:fillRect/>
        </a:stretch>
      </xdr:blipFill>
      <xdr:spPr>
        <a:xfrm>
          <a:off x="1590675" y="5334000"/>
          <a:ext cx="238125" cy="238125"/>
        </a:xfrm>
        <a:prstGeom prst="rect">
          <a:avLst/>
        </a:prstGeom>
        <a:noFill/>
        <a:ln w="9525" cmpd="sng">
          <a:noFill/>
        </a:ln>
      </xdr:spPr>
    </xdr:pic>
    <xdr:clientData/>
  </xdr:twoCellAnchor>
  <xdr:twoCellAnchor editAs="oneCell">
    <xdr:from>
      <xdr:col>3</xdr:col>
      <xdr:colOff>47625</xdr:colOff>
      <xdr:row>21</xdr:row>
      <xdr:rowOff>57150</xdr:rowOff>
    </xdr:from>
    <xdr:to>
      <xdr:col>3</xdr:col>
      <xdr:colOff>276225</xdr:colOff>
      <xdr:row>21</xdr:row>
      <xdr:rowOff>285750</xdr:rowOff>
    </xdr:to>
    <xdr:pic>
      <xdr:nvPicPr>
        <xdr:cNvPr id="9" name="Picture 32" descr="Reconciliation med.gif">
          <a:hlinkClick r:id="rId7"/>
        </xdr:cNvPr>
        <xdr:cNvPicPr preferRelativeResize="1">
          <a:picLocks noChangeAspect="1"/>
        </xdr:cNvPicPr>
      </xdr:nvPicPr>
      <xdr:blipFill>
        <a:blip r:embed="rId5"/>
        <a:stretch>
          <a:fillRect/>
        </a:stretch>
      </xdr:blipFill>
      <xdr:spPr>
        <a:xfrm>
          <a:off x="1600200" y="7762875"/>
          <a:ext cx="228600" cy="228600"/>
        </a:xfrm>
        <a:prstGeom prst="rect">
          <a:avLst/>
        </a:prstGeom>
        <a:noFill/>
        <a:ln w="9525" cmpd="sng">
          <a:noFill/>
        </a:ln>
      </xdr:spPr>
    </xdr:pic>
    <xdr:clientData/>
  </xdr:twoCellAnchor>
  <xdr:twoCellAnchor editAs="oneCell">
    <xdr:from>
      <xdr:col>3</xdr:col>
      <xdr:colOff>38100</xdr:colOff>
      <xdr:row>32</xdr:row>
      <xdr:rowOff>152400</xdr:rowOff>
    </xdr:from>
    <xdr:to>
      <xdr:col>3</xdr:col>
      <xdr:colOff>266700</xdr:colOff>
      <xdr:row>32</xdr:row>
      <xdr:rowOff>381000</xdr:rowOff>
    </xdr:to>
    <xdr:pic>
      <xdr:nvPicPr>
        <xdr:cNvPr id="10" name="Picture 33" descr="Reconciliation med.gif">
          <a:hlinkClick r:id="rId9"/>
        </xdr:cNvPr>
        <xdr:cNvPicPr preferRelativeResize="1">
          <a:picLocks noChangeAspect="1"/>
        </xdr:cNvPicPr>
      </xdr:nvPicPr>
      <xdr:blipFill>
        <a:blip r:embed="rId5"/>
        <a:stretch>
          <a:fillRect/>
        </a:stretch>
      </xdr:blipFill>
      <xdr:spPr>
        <a:xfrm>
          <a:off x="1590675" y="11982450"/>
          <a:ext cx="228600" cy="228600"/>
        </a:xfrm>
        <a:prstGeom prst="rect">
          <a:avLst/>
        </a:prstGeom>
        <a:noFill/>
        <a:ln w="9525" cmpd="sng">
          <a:noFill/>
        </a:ln>
      </xdr:spPr>
    </xdr:pic>
    <xdr:clientData/>
  </xdr:twoCellAnchor>
  <xdr:twoCellAnchor>
    <xdr:from>
      <xdr:col>3</xdr:col>
      <xdr:colOff>9525</xdr:colOff>
      <xdr:row>33</xdr:row>
      <xdr:rowOff>76200</xdr:rowOff>
    </xdr:from>
    <xdr:to>
      <xdr:col>3</xdr:col>
      <xdr:colOff>276225</xdr:colOff>
      <xdr:row>33</xdr:row>
      <xdr:rowOff>361950</xdr:rowOff>
    </xdr:to>
    <xdr:pic>
      <xdr:nvPicPr>
        <xdr:cNvPr id="11" name="Picture 22" descr="business_med.gif"/>
        <xdr:cNvPicPr preferRelativeResize="1">
          <a:picLocks noChangeAspect="1"/>
        </xdr:cNvPicPr>
      </xdr:nvPicPr>
      <xdr:blipFill>
        <a:blip r:embed="rId1"/>
        <a:stretch>
          <a:fillRect/>
        </a:stretch>
      </xdr:blipFill>
      <xdr:spPr>
        <a:xfrm>
          <a:off x="1562100" y="12573000"/>
          <a:ext cx="266700" cy="285750"/>
        </a:xfrm>
        <a:prstGeom prst="rect">
          <a:avLst/>
        </a:prstGeom>
        <a:noFill/>
        <a:ln w="9525" cmpd="sng">
          <a:noFill/>
        </a:ln>
      </xdr:spPr>
    </xdr:pic>
    <xdr:clientData/>
  </xdr:twoCellAnchor>
  <xdr:twoCellAnchor>
    <xdr:from>
      <xdr:col>3</xdr:col>
      <xdr:colOff>57150</xdr:colOff>
      <xdr:row>19</xdr:row>
      <xdr:rowOff>47625</xdr:rowOff>
    </xdr:from>
    <xdr:to>
      <xdr:col>3</xdr:col>
      <xdr:colOff>304800</xdr:colOff>
      <xdr:row>19</xdr:row>
      <xdr:rowOff>314325</xdr:rowOff>
    </xdr:to>
    <xdr:pic>
      <xdr:nvPicPr>
        <xdr:cNvPr id="12" name="Picture 16" descr="business_med.gif"/>
        <xdr:cNvPicPr preferRelativeResize="1">
          <a:picLocks noChangeAspect="1"/>
        </xdr:cNvPicPr>
      </xdr:nvPicPr>
      <xdr:blipFill>
        <a:blip r:embed="rId1"/>
        <a:stretch>
          <a:fillRect/>
        </a:stretch>
      </xdr:blipFill>
      <xdr:spPr>
        <a:xfrm>
          <a:off x="1609725" y="6829425"/>
          <a:ext cx="247650" cy="266700"/>
        </a:xfrm>
        <a:prstGeom prst="rect">
          <a:avLst/>
        </a:prstGeom>
        <a:noFill/>
        <a:ln w="9525" cmpd="sng">
          <a:noFill/>
        </a:ln>
      </xdr:spPr>
    </xdr:pic>
    <xdr:clientData/>
  </xdr:twoCellAnchor>
  <xdr:twoCellAnchor>
    <xdr:from>
      <xdr:col>3</xdr:col>
      <xdr:colOff>28575</xdr:colOff>
      <xdr:row>20</xdr:row>
      <xdr:rowOff>9525</xdr:rowOff>
    </xdr:from>
    <xdr:to>
      <xdr:col>3</xdr:col>
      <xdr:colOff>276225</xdr:colOff>
      <xdr:row>20</xdr:row>
      <xdr:rowOff>276225</xdr:rowOff>
    </xdr:to>
    <xdr:pic>
      <xdr:nvPicPr>
        <xdr:cNvPr id="13" name="Picture 16" descr="business_med.gif"/>
        <xdr:cNvPicPr preferRelativeResize="1">
          <a:picLocks noChangeAspect="1"/>
        </xdr:cNvPicPr>
      </xdr:nvPicPr>
      <xdr:blipFill>
        <a:blip r:embed="rId1"/>
        <a:stretch>
          <a:fillRect/>
        </a:stretch>
      </xdr:blipFill>
      <xdr:spPr>
        <a:xfrm>
          <a:off x="1581150" y="7267575"/>
          <a:ext cx="247650" cy="266700"/>
        </a:xfrm>
        <a:prstGeom prst="rect">
          <a:avLst/>
        </a:prstGeom>
        <a:noFill/>
        <a:ln w="9525" cmpd="sng">
          <a:noFill/>
        </a:ln>
      </xdr:spPr>
    </xdr:pic>
    <xdr:clientData/>
  </xdr:twoCellAnchor>
  <xdr:twoCellAnchor>
    <xdr:from>
      <xdr:col>3</xdr:col>
      <xdr:colOff>28575</xdr:colOff>
      <xdr:row>32</xdr:row>
      <xdr:rowOff>114300</xdr:rowOff>
    </xdr:from>
    <xdr:to>
      <xdr:col>3</xdr:col>
      <xdr:colOff>276225</xdr:colOff>
      <xdr:row>32</xdr:row>
      <xdr:rowOff>381000</xdr:rowOff>
    </xdr:to>
    <xdr:pic>
      <xdr:nvPicPr>
        <xdr:cNvPr id="14" name="Picture 16" descr="business_med.gif"/>
        <xdr:cNvPicPr preferRelativeResize="1">
          <a:picLocks noChangeAspect="1"/>
        </xdr:cNvPicPr>
      </xdr:nvPicPr>
      <xdr:blipFill>
        <a:blip r:embed="rId1"/>
        <a:stretch>
          <a:fillRect/>
        </a:stretch>
      </xdr:blipFill>
      <xdr:spPr>
        <a:xfrm>
          <a:off x="1581150" y="11944350"/>
          <a:ext cx="247650" cy="266700"/>
        </a:xfrm>
        <a:prstGeom prst="rect">
          <a:avLst/>
        </a:prstGeom>
        <a:noFill/>
        <a:ln w="9525" cmpd="sng">
          <a:noFill/>
        </a:ln>
      </xdr:spPr>
    </xdr:pic>
    <xdr:clientData/>
  </xdr:twoCellAnchor>
  <xdr:twoCellAnchor>
    <xdr:from>
      <xdr:col>3</xdr:col>
      <xdr:colOff>47625</xdr:colOff>
      <xdr:row>27</xdr:row>
      <xdr:rowOff>76200</xdr:rowOff>
    </xdr:from>
    <xdr:to>
      <xdr:col>3</xdr:col>
      <xdr:colOff>323850</xdr:colOff>
      <xdr:row>27</xdr:row>
      <xdr:rowOff>361950</xdr:rowOff>
    </xdr:to>
    <xdr:pic>
      <xdr:nvPicPr>
        <xdr:cNvPr id="15" name="Picture 22" descr="business_med.gif"/>
        <xdr:cNvPicPr preferRelativeResize="1">
          <a:picLocks noChangeAspect="1"/>
        </xdr:cNvPicPr>
      </xdr:nvPicPr>
      <xdr:blipFill>
        <a:blip r:embed="rId1"/>
        <a:stretch>
          <a:fillRect/>
        </a:stretch>
      </xdr:blipFill>
      <xdr:spPr>
        <a:xfrm>
          <a:off x="1600200" y="10086975"/>
          <a:ext cx="276225" cy="285750"/>
        </a:xfrm>
        <a:prstGeom prst="rect">
          <a:avLst/>
        </a:prstGeom>
        <a:noFill/>
        <a:ln w="9525" cmpd="sng">
          <a:noFill/>
        </a:ln>
      </xdr:spPr>
    </xdr:pic>
    <xdr:clientData/>
  </xdr:twoCellAnchor>
  <xdr:twoCellAnchor>
    <xdr:from>
      <xdr:col>3</xdr:col>
      <xdr:colOff>47625</xdr:colOff>
      <xdr:row>21</xdr:row>
      <xdr:rowOff>28575</xdr:rowOff>
    </xdr:from>
    <xdr:to>
      <xdr:col>3</xdr:col>
      <xdr:colOff>295275</xdr:colOff>
      <xdr:row>21</xdr:row>
      <xdr:rowOff>295275</xdr:rowOff>
    </xdr:to>
    <xdr:pic>
      <xdr:nvPicPr>
        <xdr:cNvPr id="16" name="Picture 16" descr="business_med.gif"/>
        <xdr:cNvPicPr preferRelativeResize="1">
          <a:picLocks noChangeAspect="1"/>
        </xdr:cNvPicPr>
      </xdr:nvPicPr>
      <xdr:blipFill>
        <a:blip r:embed="rId1"/>
        <a:stretch>
          <a:fillRect/>
        </a:stretch>
      </xdr:blipFill>
      <xdr:spPr>
        <a:xfrm>
          <a:off x="1600200" y="7734300"/>
          <a:ext cx="247650" cy="266700"/>
        </a:xfrm>
        <a:prstGeom prst="rect">
          <a:avLst/>
        </a:prstGeom>
        <a:noFill/>
        <a:ln w="9525" cmpd="sng">
          <a:noFill/>
        </a:ln>
      </xdr:spPr>
    </xdr:pic>
    <xdr:clientData/>
  </xdr:twoCellAnchor>
  <xdr:twoCellAnchor editAs="oneCell">
    <xdr:from>
      <xdr:col>3</xdr:col>
      <xdr:colOff>38100</xdr:colOff>
      <xdr:row>13</xdr:row>
      <xdr:rowOff>104775</xdr:rowOff>
    </xdr:from>
    <xdr:to>
      <xdr:col>3</xdr:col>
      <xdr:colOff>276225</xdr:colOff>
      <xdr:row>13</xdr:row>
      <xdr:rowOff>342900</xdr:rowOff>
    </xdr:to>
    <xdr:pic>
      <xdr:nvPicPr>
        <xdr:cNvPr id="17" name="Picture 18" descr="Technical med.gif">
          <a:hlinkClick r:id="rId11"/>
        </xdr:cNvPr>
        <xdr:cNvPicPr preferRelativeResize="1">
          <a:picLocks noChangeAspect="1"/>
        </xdr:cNvPicPr>
      </xdr:nvPicPr>
      <xdr:blipFill>
        <a:blip r:embed="rId2"/>
        <a:stretch>
          <a:fillRect/>
        </a:stretch>
      </xdr:blipFill>
      <xdr:spPr>
        <a:xfrm>
          <a:off x="1590675" y="4610100"/>
          <a:ext cx="23812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showGridLines="0" tabSelected="1" workbookViewId="0" topLeftCell="A1">
      <pane xSplit="2" ySplit="2" topLeftCell="C3" activePane="bottomRight" state="frozen"/>
      <selection pane="topLeft" activeCell="A1" sqref="A1"/>
      <selection pane="topRight" activeCell="C1" sqref="C1"/>
      <selection pane="bottomLeft" activeCell="A3" sqref="A3"/>
      <selection pane="bottomRight" activeCell="E11" sqref="E11"/>
    </sheetView>
  </sheetViews>
  <sheetFormatPr defaultColWidth="9.140625" defaultRowHeight="12.75"/>
  <cols>
    <col min="1" max="1" width="10.8515625" style="52" bestFit="1" customWidth="1"/>
    <col min="2" max="2" width="5.00390625" style="52" bestFit="1" customWidth="1"/>
    <col min="3" max="3" width="7.421875" style="51" customWidth="1"/>
    <col min="4" max="4" width="5.00390625" style="52" customWidth="1"/>
    <col min="5" max="5" width="55.421875" style="69" customWidth="1"/>
    <col min="6" max="6" width="10.7109375" style="60" hidden="1" customWidth="1"/>
    <col min="7" max="7" width="18.00390625" style="52" customWidth="1"/>
    <col min="8" max="8" width="10.7109375" style="52" customWidth="1"/>
    <col min="9" max="9" width="8.00390625" style="51" customWidth="1"/>
    <col min="10" max="10" width="38.28125" style="2" customWidth="1"/>
    <col min="11" max="11" width="14.28125" style="2" customWidth="1"/>
    <col min="12" max="16384" width="9.140625" style="2" customWidth="1"/>
  </cols>
  <sheetData>
    <row r="1" spans="1:10" ht="27.75" customHeight="1" thickBot="1">
      <c r="A1" s="164"/>
      <c r="B1" s="164"/>
      <c r="C1" s="164"/>
      <c r="D1" s="1"/>
      <c r="E1" s="133" t="s">
        <v>100</v>
      </c>
      <c r="F1" s="162"/>
      <c r="G1" s="162"/>
      <c r="H1" s="162"/>
      <c r="I1" s="162"/>
      <c r="J1" s="163"/>
    </row>
    <row r="2" spans="1:10" s="10" customFormat="1" ht="13.5" thickBot="1" thickTop="1">
      <c r="A2" s="3" t="s">
        <v>0</v>
      </c>
      <c r="B2" s="4" t="s">
        <v>1</v>
      </c>
      <c r="C2" s="5"/>
      <c r="D2" s="4"/>
      <c r="E2" s="6" t="s">
        <v>16</v>
      </c>
      <c r="F2" s="7" t="s">
        <v>7</v>
      </c>
      <c r="G2" s="5" t="s">
        <v>6</v>
      </c>
      <c r="H2" s="8" t="s">
        <v>132</v>
      </c>
      <c r="I2" s="9" t="s">
        <v>12</v>
      </c>
      <c r="J2" s="3" t="s">
        <v>14</v>
      </c>
    </row>
    <row r="3" spans="1:10" ht="12.75" customHeight="1" thickTop="1">
      <c r="A3" s="170" t="str">
        <f>TEXT((Values!B4)+0,"dddd")&amp;CHAR(10)&amp;YEAR((Values!B4)+0)&amp;"-"&amp;TEXT((Values!B4)+0,"mm")&amp;"-"&amp;TEXT((Values!B4)+0,"dd")</f>
        <v>Sunday
2014-01-19</v>
      </c>
      <c r="B3" s="173" t="s">
        <v>3</v>
      </c>
      <c r="C3" s="11" t="s">
        <v>15</v>
      </c>
      <c r="D3" s="11"/>
      <c r="E3" s="147"/>
      <c r="F3" s="12"/>
      <c r="G3" s="13"/>
      <c r="H3" s="13"/>
      <c r="I3" s="155"/>
      <c r="J3" s="14" t="s">
        <v>114</v>
      </c>
    </row>
    <row r="4" spans="1:10" ht="12.75" customHeight="1">
      <c r="A4" s="171"/>
      <c r="B4" s="174"/>
      <c r="C4" s="11" t="s">
        <v>8</v>
      </c>
      <c r="D4" s="11"/>
      <c r="E4" s="143" t="s">
        <v>37</v>
      </c>
      <c r="F4" s="144"/>
      <c r="G4" s="145"/>
      <c r="H4" s="145"/>
      <c r="I4" s="156"/>
      <c r="J4" s="146" t="s">
        <v>115</v>
      </c>
    </row>
    <row r="5" spans="1:10" ht="12">
      <c r="A5" s="171"/>
      <c r="B5" s="175"/>
      <c r="C5" s="16" t="s">
        <v>9</v>
      </c>
      <c r="D5" s="16"/>
      <c r="E5" s="23" t="s">
        <v>37</v>
      </c>
      <c r="F5" s="17"/>
      <c r="G5" s="18"/>
      <c r="H5" s="18"/>
      <c r="I5" s="150"/>
      <c r="J5" s="21" t="s">
        <v>86</v>
      </c>
    </row>
    <row r="6" spans="1:10" ht="12">
      <c r="A6" s="171"/>
      <c r="B6" s="165" t="s">
        <v>2</v>
      </c>
      <c r="C6" s="11" t="s">
        <v>10</v>
      </c>
      <c r="D6" s="16"/>
      <c r="E6" s="23" t="s">
        <v>37</v>
      </c>
      <c r="F6" s="17"/>
      <c r="G6" s="18"/>
      <c r="H6" s="157"/>
      <c r="I6" s="150"/>
      <c r="J6" s="21" t="s">
        <v>116</v>
      </c>
    </row>
    <row r="7" spans="1:10" ht="12">
      <c r="A7" s="171"/>
      <c r="B7" s="166"/>
      <c r="C7" s="11" t="s">
        <v>11</v>
      </c>
      <c r="D7" s="16"/>
      <c r="E7" s="23" t="s">
        <v>59</v>
      </c>
      <c r="F7" s="17"/>
      <c r="G7" s="18"/>
      <c r="H7" s="157"/>
      <c r="I7" s="150"/>
      <c r="J7" s="21" t="s">
        <v>87</v>
      </c>
    </row>
    <row r="8" spans="1:10" ht="48">
      <c r="A8" s="172"/>
      <c r="B8" s="166"/>
      <c r="C8" s="11" t="s">
        <v>13</v>
      </c>
      <c r="D8" s="22"/>
      <c r="E8" s="66" t="s">
        <v>129</v>
      </c>
      <c r="F8" s="17"/>
      <c r="G8" s="18"/>
      <c r="H8" s="157"/>
      <c r="I8" s="150"/>
      <c r="J8" s="21" t="s">
        <v>88</v>
      </c>
    </row>
    <row r="9" spans="1:10" ht="12">
      <c r="A9" s="25"/>
      <c r="B9" s="25"/>
      <c r="C9" s="26"/>
      <c r="D9" s="25"/>
      <c r="E9" s="27" t="s">
        <v>17</v>
      </c>
      <c r="F9" s="28"/>
      <c r="G9" s="29"/>
      <c r="H9" s="29"/>
      <c r="I9" s="30"/>
      <c r="J9" s="31"/>
    </row>
    <row r="10" spans="1:10" ht="12">
      <c r="A10" s="159" t="str">
        <f>TEXT((Values!B4)+1,"dddd")&amp;CHAR(10)&amp;YEAR((Values!B4)+1)&amp;"-"&amp;TEXT((Values!B4)+1,"mm")&amp;"-"&amp;TEXT((Values!B4)+1,"dd")</f>
        <v>Monday
2014-01-20</v>
      </c>
      <c r="B10" s="167" t="s">
        <v>3</v>
      </c>
      <c r="C10" s="32" t="s">
        <v>15</v>
      </c>
      <c r="D10" s="33"/>
      <c r="E10" s="34"/>
      <c r="F10" s="17"/>
      <c r="G10" s="19"/>
      <c r="H10" s="19"/>
      <c r="I10" s="150"/>
      <c r="J10" s="35"/>
    </row>
    <row r="11" spans="1:10" ht="91.5" customHeight="1">
      <c r="A11" s="160"/>
      <c r="B11" s="168"/>
      <c r="C11" s="32" t="s">
        <v>8</v>
      </c>
      <c r="D11" s="33"/>
      <c r="E11" s="67" t="s">
        <v>140</v>
      </c>
      <c r="F11" s="17"/>
      <c r="G11" s="19" t="s">
        <v>109</v>
      </c>
      <c r="H11" s="19" t="s">
        <v>138</v>
      </c>
      <c r="I11" s="150" t="s">
        <v>136</v>
      </c>
      <c r="J11" s="35"/>
    </row>
    <row r="12" spans="1:10" ht="51.75" customHeight="1">
      <c r="A12" s="160"/>
      <c r="B12" s="169"/>
      <c r="C12" s="32" t="s">
        <v>9</v>
      </c>
      <c r="D12" s="36"/>
      <c r="E12" s="65" t="s">
        <v>149</v>
      </c>
      <c r="F12" s="17"/>
      <c r="G12" s="19" t="s">
        <v>109</v>
      </c>
      <c r="H12" s="19" t="s">
        <v>137</v>
      </c>
      <c r="I12" s="150" t="s">
        <v>139</v>
      </c>
      <c r="J12" s="35"/>
    </row>
    <row r="13" spans="1:10" ht="36.75" customHeight="1">
      <c r="A13" s="160"/>
      <c r="B13" s="37" t="s">
        <v>4</v>
      </c>
      <c r="C13" s="32" t="s">
        <v>10</v>
      </c>
      <c r="D13" s="37"/>
      <c r="E13" s="67" t="s">
        <v>143</v>
      </c>
      <c r="F13" s="17"/>
      <c r="G13" s="19" t="s">
        <v>109</v>
      </c>
      <c r="H13" s="19" t="s">
        <v>131</v>
      </c>
      <c r="I13" s="150" t="s">
        <v>136</v>
      </c>
      <c r="J13" s="67"/>
    </row>
    <row r="14" spans="1:10" ht="54.75" customHeight="1">
      <c r="A14" s="160"/>
      <c r="B14" s="37"/>
      <c r="C14" s="16" t="s">
        <v>11</v>
      </c>
      <c r="D14" s="138"/>
      <c r="E14" s="67" t="s">
        <v>150</v>
      </c>
      <c r="F14" s="17"/>
      <c r="G14" s="19" t="s">
        <v>109</v>
      </c>
      <c r="H14" s="19" t="s">
        <v>134</v>
      </c>
      <c r="I14" s="150" t="s">
        <v>137</v>
      </c>
      <c r="J14" s="35"/>
    </row>
    <row r="15" spans="1:10" ht="25.5" customHeight="1">
      <c r="A15" s="160"/>
      <c r="B15" s="38"/>
      <c r="C15" s="16" t="s">
        <v>13</v>
      </c>
      <c r="D15"/>
      <c r="E15" s="67" t="s">
        <v>151</v>
      </c>
      <c r="F15" s="17"/>
      <c r="G15" s="19"/>
      <c r="H15" s="19"/>
      <c r="I15" s="150"/>
      <c r="J15" s="35"/>
    </row>
    <row r="16" spans="1:10" ht="36">
      <c r="A16" s="161"/>
      <c r="B16" s="39"/>
      <c r="C16" s="32" t="s">
        <v>13</v>
      </c>
      <c r="D16" s="39"/>
      <c r="E16" s="67" t="s">
        <v>123</v>
      </c>
      <c r="F16" s="17"/>
      <c r="G16" s="19" t="s">
        <v>109</v>
      </c>
      <c r="H16" s="19"/>
      <c r="I16" s="150"/>
      <c r="J16" s="35"/>
    </row>
    <row r="17" spans="1:10" ht="12">
      <c r="A17" s="24"/>
      <c r="B17" s="25"/>
      <c r="C17" s="26"/>
      <c r="D17" s="25"/>
      <c r="E17" s="27" t="s">
        <v>17</v>
      </c>
      <c r="F17" s="28"/>
      <c r="G17" s="29"/>
      <c r="H17" s="29"/>
      <c r="I17" s="30"/>
      <c r="J17" s="40"/>
    </row>
    <row r="18" spans="1:10" ht="12">
      <c r="A18" s="159" t="str">
        <f>TEXT((Values!B4)+2,"dddd")&amp;CHAR(10)&amp;YEAR((Values!B4)+2)&amp;"-"&amp;TEXT((Values!B4)+2,"mm")&amp;"-"&amp;TEXT((Values!B4)+2,"dd")</f>
        <v>Tuesday
2014-01-21</v>
      </c>
      <c r="B18" s="11"/>
      <c r="C18" s="11" t="s">
        <v>15</v>
      </c>
      <c r="D18" s="16"/>
      <c r="E18" s="64" t="s">
        <v>99</v>
      </c>
      <c r="F18" s="17"/>
      <c r="G18" s="42" t="s">
        <v>60</v>
      </c>
      <c r="H18" s="21"/>
      <c r="I18" s="150"/>
      <c r="J18" s="43"/>
    </row>
    <row r="19" spans="1:10" ht="39" customHeight="1">
      <c r="A19" s="160"/>
      <c r="B19" s="22" t="s">
        <v>3</v>
      </c>
      <c r="C19" s="11" t="s">
        <v>8</v>
      </c>
      <c r="D19" s="16"/>
      <c r="E19" s="65" t="s">
        <v>98</v>
      </c>
      <c r="F19" s="17"/>
      <c r="G19" s="19" t="s">
        <v>109</v>
      </c>
      <c r="H19" s="18" t="s">
        <v>135</v>
      </c>
      <c r="I19" s="153" t="s">
        <v>139</v>
      </c>
      <c r="J19" s="35"/>
    </row>
    <row r="20" spans="1:10" ht="37.5" customHeight="1">
      <c r="A20" s="160"/>
      <c r="B20" s="46"/>
      <c r="C20" s="11" t="s">
        <v>9</v>
      </c>
      <c r="D20" s="38"/>
      <c r="E20" s="65" t="s">
        <v>110</v>
      </c>
      <c r="F20" s="17"/>
      <c r="G20" s="19" t="s">
        <v>109</v>
      </c>
      <c r="H20" s="18" t="s">
        <v>138</v>
      </c>
      <c r="I20" s="153" t="s">
        <v>136</v>
      </c>
      <c r="J20" s="35"/>
    </row>
    <row r="21" spans="1:10" ht="35.25" customHeight="1">
      <c r="A21" s="160"/>
      <c r="B21" s="46" t="s">
        <v>4</v>
      </c>
      <c r="C21" s="11" t="s">
        <v>10</v>
      </c>
      <c r="D21" s="38"/>
      <c r="E21" s="65" t="s">
        <v>144</v>
      </c>
      <c r="F21" s="17"/>
      <c r="G21" s="19" t="s">
        <v>148</v>
      </c>
      <c r="H21" s="18" t="s">
        <v>134</v>
      </c>
      <c r="I21" s="153" t="s">
        <v>131</v>
      </c>
      <c r="J21" s="35" t="s">
        <v>126</v>
      </c>
    </row>
    <row r="22" spans="1:10" ht="63.75" customHeight="1">
      <c r="A22" s="160"/>
      <c r="B22" s="46"/>
      <c r="C22" s="11" t="s">
        <v>11</v>
      </c>
      <c r="D22" s="38"/>
      <c r="E22" s="158" t="s">
        <v>121</v>
      </c>
      <c r="F22" s="17"/>
      <c r="G22" s="19" t="s">
        <v>148</v>
      </c>
      <c r="H22" s="18" t="s">
        <v>134</v>
      </c>
      <c r="I22" s="153" t="s">
        <v>139</v>
      </c>
      <c r="J22" s="35" t="s">
        <v>125</v>
      </c>
    </row>
    <row r="23" spans="1:10" ht="20.25" customHeight="1">
      <c r="A23" s="161"/>
      <c r="B23" s="46"/>
      <c r="C23" s="16" t="s">
        <v>13</v>
      </c>
      <c r="D23" s="38"/>
      <c r="E23" s="67"/>
      <c r="F23" s="17"/>
      <c r="G23" s="47"/>
      <c r="H23" s="19"/>
      <c r="I23" s="150"/>
      <c r="J23" s="43"/>
    </row>
    <row r="24" spans="1:10" ht="12">
      <c r="A24" s="24"/>
      <c r="B24" s="25"/>
      <c r="C24" s="48"/>
      <c r="D24" s="49"/>
      <c r="E24" s="27" t="s">
        <v>17</v>
      </c>
      <c r="F24" s="28"/>
      <c r="G24" s="29"/>
      <c r="H24" s="29"/>
      <c r="I24" s="30"/>
      <c r="J24" s="31"/>
    </row>
    <row r="25" spans="1:10" ht="12">
      <c r="A25" s="180" t="str">
        <f>TEXT((Values!B4)+3,"dddd")&amp;CHAR(10)&amp;YEAR((Values!B4)+3)&amp;"-"&amp;TEXT((Values!B4)+3,"mm")&amp;"-"&amp;TEXT((Values!B4)+3,"dd")</f>
        <v>Wednesday
2014-01-22</v>
      </c>
      <c r="B25" s="165" t="s">
        <v>3</v>
      </c>
      <c r="C25" s="16" t="s">
        <v>15</v>
      </c>
      <c r="D25" s="11"/>
      <c r="E25" s="41"/>
      <c r="F25" s="17"/>
      <c r="G25" s="42"/>
      <c r="H25" s="21"/>
      <c r="I25" s="150"/>
      <c r="J25" s="21"/>
    </row>
    <row r="26" spans="1:10" ht="36.75" customHeight="1">
      <c r="A26" s="181"/>
      <c r="B26" s="166"/>
      <c r="C26" s="16" t="s">
        <v>8</v>
      </c>
      <c r="D26" s="16"/>
      <c r="E26" s="68" t="s">
        <v>111</v>
      </c>
      <c r="F26" s="50"/>
      <c r="G26" s="19" t="s">
        <v>109</v>
      </c>
      <c r="H26" s="44" t="s">
        <v>136</v>
      </c>
      <c r="I26" s="150" t="s">
        <v>131</v>
      </c>
      <c r="J26" s="148" t="s">
        <v>142</v>
      </c>
    </row>
    <row r="27" spans="1:10" ht="36.75" customHeight="1">
      <c r="A27" s="182"/>
      <c r="B27" s="176"/>
      <c r="C27" s="16" t="s">
        <v>9</v>
      </c>
      <c r="D27" s="16"/>
      <c r="E27" s="65" t="s">
        <v>101</v>
      </c>
      <c r="F27" s="50"/>
      <c r="G27" s="19" t="s">
        <v>109</v>
      </c>
      <c r="H27" s="44" t="s">
        <v>137</v>
      </c>
      <c r="I27" s="150" t="s">
        <v>136</v>
      </c>
      <c r="J27" s="45"/>
    </row>
    <row r="28" spans="1:10" ht="36" customHeight="1">
      <c r="A28" s="182"/>
      <c r="B28" s="165" t="s">
        <v>4</v>
      </c>
      <c r="C28" s="11" t="s">
        <v>10</v>
      </c>
      <c r="D28" s="11"/>
      <c r="E28" s="135" t="s">
        <v>145</v>
      </c>
      <c r="F28" s="50"/>
      <c r="G28" s="19" t="s">
        <v>109</v>
      </c>
      <c r="H28" s="18" t="s">
        <v>131</v>
      </c>
      <c r="I28" s="150" t="s">
        <v>139</v>
      </c>
      <c r="J28" s="151" t="s">
        <v>130</v>
      </c>
    </row>
    <row r="29" spans="1:10" ht="71.25" customHeight="1">
      <c r="A29" s="182"/>
      <c r="B29" s="166"/>
      <c r="C29" s="16" t="s">
        <v>11</v>
      </c>
      <c r="D29" s="11"/>
      <c r="E29" s="149" t="s">
        <v>152</v>
      </c>
      <c r="F29" s="50"/>
      <c r="G29" s="19" t="s">
        <v>109</v>
      </c>
      <c r="H29" s="44" t="s">
        <v>136</v>
      </c>
      <c r="I29" s="150" t="s">
        <v>138</v>
      </c>
      <c r="J29" s="45" t="s">
        <v>124</v>
      </c>
    </row>
    <row r="30" spans="1:10" ht="12">
      <c r="A30" s="182"/>
      <c r="B30" s="166"/>
      <c r="C30" s="16" t="s">
        <v>13</v>
      </c>
      <c r="D30" s="16"/>
      <c r="E30" s="66" t="s">
        <v>146</v>
      </c>
      <c r="F30" s="50"/>
      <c r="G30" s="47"/>
      <c r="H30" s="44"/>
      <c r="I30" s="150"/>
      <c r="J30" s="45"/>
    </row>
    <row r="31" spans="1:10" ht="12">
      <c r="A31" s="24"/>
      <c r="B31" s="25"/>
      <c r="C31" s="26"/>
      <c r="D31" s="25"/>
      <c r="E31" s="27" t="s">
        <v>17</v>
      </c>
      <c r="F31" s="53"/>
      <c r="G31" s="29"/>
      <c r="H31" s="29"/>
      <c r="I31" s="30"/>
      <c r="J31" s="31"/>
    </row>
    <row r="32" spans="1:10" ht="12">
      <c r="A32" s="177" t="str">
        <f>TEXT((Values!B4)+4,"dddd")&amp;CHAR(10)&amp;YEAR((Values!B4)+4)&amp;"-"&amp;TEXT((Values!B4)+4,"mm")&amp;"-"&amp;TEXT((Values!B4)+4,"dd")</f>
        <v>Thursday
2014-01-23</v>
      </c>
      <c r="B32" s="165" t="s">
        <v>3</v>
      </c>
      <c r="C32" s="11" t="s">
        <v>15</v>
      </c>
      <c r="D32" s="16"/>
      <c r="E32" s="41"/>
      <c r="F32" s="17"/>
      <c r="G32" s="42"/>
      <c r="H32" s="21"/>
      <c r="I32" s="150"/>
      <c r="J32" s="21"/>
    </row>
    <row r="33" spans="1:10" ht="52.5" customHeight="1">
      <c r="A33" s="182"/>
      <c r="B33" s="183"/>
      <c r="C33" s="16" t="s">
        <v>8</v>
      </c>
      <c r="D33" s="38"/>
      <c r="E33" s="135" t="s">
        <v>147</v>
      </c>
      <c r="F33" s="21"/>
      <c r="G33" s="19" t="s">
        <v>109</v>
      </c>
      <c r="H33" s="19" t="s">
        <v>133</v>
      </c>
      <c r="I33" s="154" t="s">
        <v>131</v>
      </c>
      <c r="J33" s="134"/>
    </row>
    <row r="34" spans="1:10" ht="37.5" customHeight="1">
      <c r="A34" s="182"/>
      <c r="B34" s="184"/>
      <c r="C34" s="16" t="s">
        <v>9</v>
      </c>
      <c r="D34"/>
      <c r="E34" s="135" t="s">
        <v>141</v>
      </c>
      <c r="F34" s="50"/>
      <c r="G34" s="19" t="s">
        <v>109</v>
      </c>
      <c r="H34" s="152" t="s">
        <v>133</v>
      </c>
      <c r="I34" s="153" t="s">
        <v>136</v>
      </c>
      <c r="J34" s="134"/>
    </row>
    <row r="35" spans="1:10" ht="12" customHeight="1">
      <c r="A35" s="182"/>
      <c r="B35" s="165" t="s">
        <v>4</v>
      </c>
      <c r="C35" s="16" t="s">
        <v>10</v>
      </c>
      <c r="D35" s="38"/>
      <c r="E35" s="63"/>
      <c r="F35" s="17"/>
      <c r="G35" s="19"/>
      <c r="H35" s="19"/>
      <c r="I35" s="150"/>
      <c r="J35" s="148" t="s">
        <v>117</v>
      </c>
    </row>
    <row r="36" spans="1:10" ht="12" customHeight="1">
      <c r="A36" s="182"/>
      <c r="B36" s="166"/>
      <c r="C36" s="16" t="s">
        <v>11</v>
      </c>
      <c r="D36" s="38"/>
      <c r="E36" s="63"/>
      <c r="F36" s="17"/>
      <c r="G36" s="19"/>
      <c r="H36" s="19"/>
      <c r="I36" s="150"/>
      <c r="J36" s="148" t="s">
        <v>117</v>
      </c>
    </row>
    <row r="37" spans="1:10" ht="12">
      <c r="A37" s="185"/>
      <c r="B37" s="176"/>
      <c r="C37" s="16" t="s">
        <v>13</v>
      </c>
      <c r="D37" s="16"/>
      <c r="E37" s="63"/>
      <c r="F37" s="28"/>
      <c r="G37" s="19"/>
      <c r="H37" s="21"/>
      <c r="I37" s="150"/>
      <c r="J37" s="21"/>
    </row>
    <row r="38" spans="1:10" ht="12">
      <c r="A38" s="24"/>
      <c r="B38" s="25"/>
      <c r="C38" s="26"/>
      <c r="D38" s="25"/>
      <c r="E38" s="29"/>
      <c r="F38" s="28"/>
      <c r="G38" s="29"/>
      <c r="H38" s="29"/>
      <c r="I38" s="30"/>
      <c r="J38" s="31"/>
    </row>
    <row r="39" spans="1:10" ht="12">
      <c r="A39" s="177" t="str">
        <f>TEXT((Values!B4)+5,"dddd")&amp;CHAR(10)&amp;YEAR((Values!B4)+5)&amp;"-"&amp;TEXT((Values!B4)+5,"mm")&amp;"-"&amp;TEXT((Values!B4)+5,"dd")</f>
        <v>Friday
2014-01-24</v>
      </c>
      <c r="B39" s="165" t="s">
        <v>5</v>
      </c>
      <c r="C39" s="15" t="s">
        <v>8</v>
      </c>
      <c r="D39" s="16"/>
      <c r="E39" s="63"/>
      <c r="F39" s="17"/>
      <c r="G39" s="21"/>
      <c r="H39" s="21"/>
      <c r="I39" s="20"/>
      <c r="J39" s="21"/>
    </row>
    <row r="40" spans="1:10" ht="12">
      <c r="A40" s="178"/>
      <c r="B40" s="176"/>
      <c r="C40" s="11" t="s">
        <v>9</v>
      </c>
      <c r="D40" s="16"/>
      <c r="E40" s="63"/>
      <c r="F40" s="17"/>
      <c r="G40" s="19"/>
      <c r="H40" s="21"/>
      <c r="I40" s="20"/>
      <c r="J40" s="21"/>
    </row>
    <row r="41" spans="1:10" ht="12">
      <c r="A41" s="178"/>
      <c r="B41" s="165" t="s">
        <v>4</v>
      </c>
      <c r="C41" s="11" t="s">
        <v>10</v>
      </c>
      <c r="D41" s="16"/>
      <c r="E41" s="63"/>
      <c r="F41" s="17"/>
      <c r="G41" s="19"/>
      <c r="H41" s="21"/>
      <c r="I41" s="20"/>
      <c r="J41" s="21"/>
    </row>
    <row r="42" spans="1:10" ht="12">
      <c r="A42" s="178"/>
      <c r="B42" s="166"/>
      <c r="C42" s="11" t="s">
        <v>11</v>
      </c>
      <c r="D42" s="16"/>
      <c r="E42" s="63"/>
      <c r="F42" s="17"/>
      <c r="G42" s="21"/>
      <c r="H42" s="21"/>
      <c r="I42" s="20"/>
      <c r="J42" s="21"/>
    </row>
    <row r="43" spans="1:10" ht="12">
      <c r="A43" s="179"/>
      <c r="B43" s="176"/>
      <c r="C43" s="11" t="s">
        <v>13</v>
      </c>
      <c r="D43" s="16"/>
      <c r="E43" s="63"/>
      <c r="F43" s="17"/>
      <c r="G43" s="21"/>
      <c r="H43" s="21"/>
      <c r="I43" s="20"/>
      <c r="J43" s="21"/>
    </row>
    <row r="44" spans="1:10" ht="12.75" thickBot="1">
      <c r="A44" s="54"/>
      <c r="B44" s="55"/>
      <c r="C44" s="56"/>
      <c r="D44" s="55"/>
      <c r="E44" s="70"/>
      <c r="F44" s="57"/>
      <c r="G44" s="58"/>
      <c r="H44" s="58"/>
      <c r="I44" s="59"/>
      <c r="J44" s="40"/>
    </row>
    <row r="45" ht="12.75" thickTop="1">
      <c r="J45" s="61"/>
    </row>
    <row r="46" spans="5:6" ht="12">
      <c r="E46" s="71"/>
      <c r="F46" s="62"/>
    </row>
  </sheetData>
  <sheetProtection/>
  <mergeCells count="17">
    <mergeCell ref="B25:B27"/>
    <mergeCell ref="A39:A43"/>
    <mergeCell ref="B35:B37"/>
    <mergeCell ref="B39:B40"/>
    <mergeCell ref="A25:A30"/>
    <mergeCell ref="B32:B34"/>
    <mergeCell ref="A32:A37"/>
    <mergeCell ref="B41:B43"/>
    <mergeCell ref="B28:B30"/>
    <mergeCell ref="A18:A23"/>
    <mergeCell ref="F1:J1"/>
    <mergeCell ref="A1:C1"/>
    <mergeCell ref="B6:B8"/>
    <mergeCell ref="A10:A16"/>
    <mergeCell ref="B10:B12"/>
    <mergeCell ref="A3:A8"/>
    <mergeCell ref="B3:B5"/>
  </mergeCells>
  <hyperlinks>
    <hyperlink ref="E22" location="Topics!A25" display="Topics!A25"/>
    <hyperlink ref="E29" location="Topics!A27" display="Topics!A27"/>
  </hyperlinks>
  <printOptions gridLines="1" horizontalCentered="1" verticalCentered="1"/>
  <pageMargins left="0.75" right="0.75" top="0.5" bottom="0.25" header="0" footer="0"/>
  <pageSetup fitToHeight="1" fitToWidth="1" horizontalDpi="300" verticalDpi="300" orientation="landscape" scale="50" r:id="rId2"/>
  <headerFooter alignWithMargins="0">
    <oddHeader>&amp;C&amp;A&amp;RPage &amp;P</oddHeader>
    <oddFooter>&amp;C&amp;P of &amp;N</oddFooter>
  </headerFooter>
  <drawing r:id="rId1"/>
</worksheet>
</file>

<file path=xl/worksheets/sheet2.xml><?xml version="1.0" encoding="utf-8"?>
<worksheet xmlns="http://schemas.openxmlformats.org/spreadsheetml/2006/main" xmlns:r="http://schemas.openxmlformats.org/officeDocument/2006/relationships">
  <dimension ref="A1:B48"/>
  <sheetViews>
    <sheetView zoomScale="80" zoomScaleNormal="80" zoomScalePageLayoutView="0" workbookViewId="0" topLeftCell="A1">
      <pane ySplit="1" topLeftCell="A25" activePane="bottomLeft" state="frozen"/>
      <selection pane="topLeft" activeCell="A1" sqref="A1"/>
      <selection pane="bottomLeft" activeCell="A27" sqref="A27"/>
    </sheetView>
  </sheetViews>
  <sheetFormatPr defaultColWidth="9.140625" defaultRowHeight="12.75"/>
  <cols>
    <col min="1" max="1" width="44.00390625" style="119" bestFit="1" customWidth="1"/>
    <col min="2" max="2" width="92.00390625" style="119" customWidth="1"/>
    <col min="3" max="16384" width="9.140625" style="119" customWidth="1"/>
  </cols>
  <sheetData>
    <row r="1" spans="1:2" ht="13.5" thickBot="1">
      <c r="A1" s="118" t="s">
        <v>26</v>
      </c>
      <c r="B1" s="118" t="s">
        <v>27</v>
      </c>
    </row>
    <row r="2" spans="1:2" ht="37.5" customHeight="1" thickTop="1">
      <c r="A2" s="120" t="s">
        <v>69</v>
      </c>
      <c r="B2" s="121" t="s">
        <v>28</v>
      </c>
    </row>
    <row r="3" spans="1:2" ht="37.5" customHeight="1">
      <c r="A3" s="128" t="s">
        <v>71</v>
      </c>
      <c r="B3" s="129" t="s">
        <v>70</v>
      </c>
    </row>
    <row r="4" spans="1:2" ht="25.5">
      <c r="A4" s="124" t="s">
        <v>68</v>
      </c>
      <c r="B4" s="125" t="s">
        <v>44</v>
      </c>
    </row>
    <row r="5" spans="1:2" ht="38.25">
      <c r="A5" s="124" t="s">
        <v>35</v>
      </c>
      <c r="B5" s="125" t="s">
        <v>53</v>
      </c>
    </row>
    <row r="6" spans="1:2" ht="51">
      <c r="A6" s="124" t="s">
        <v>48</v>
      </c>
      <c r="B6" s="125" t="s">
        <v>54</v>
      </c>
    </row>
    <row r="7" spans="1:2" ht="12.75">
      <c r="A7" s="124" t="s">
        <v>47</v>
      </c>
      <c r="B7" s="127" t="s">
        <v>72</v>
      </c>
    </row>
    <row r="8" spans="1:2" ht="25.5">
      <c r="A8" s="124" t="s">
        <v>61</v>
      </c>
      <c r="B8" s="125" t="s">
        <v>55</v>
      </c>
    </row>
    <row r="9" spans="1:2" ht="25.5">
      <c r="A9" s="124" t="s">
        <v>58</v>
      </c>
      <c r="B9" s="127" t="s">
        <v>72</v>
      </c>
    </row>
    <row r="10" spans="1:2" ht="51">
      <c r="A10" s="124" t="s">
        <v>19</v>
      </c>
      <c r="B10" s="125" t="s">
        <v>52</v>
      </c>
    </row>
    <row r="11" spans="1:2" ht="25.5">
      <c r="A11" s="124" t="s">
        <v>67</v>
      </c>
      <c r="B11" s="125" t="s">
        <v>62</v>
      </c>
    </row>
    <row r="12" spans="1:2" ht="25.5">
      <c r="A12" s="124" t="s">
        <v>49</v>
      </c>
      <c r="B12" s="125" t="s">
        <v>51</v>
      </c>
    </row>
    <row r="13" spans="1:2" ht="12.75">
      <c r="A13" s="124" t="s">
        <v>97</v>
      </c>
      <c r="B13" s="127" t="s">
        <v>72</v>
      </c>
    </row>
    <row r="14" spans="1:2" ht="51">
      <c r="A14" s="124" t="s">
        <v>20</v>
      </c>
      <c r="B14" s="127" t="s">
        <v>72</v>
      </c>
    </row>
    <row r="15" spans="1:2" ht="38.25">
      <c r="A15" s="122" t="s">
        <v>50</v>
      </c>
      <c r="B15" s="123" t="s">
        <v>57</v>
      </c>
    </row>
    <row r="16" spans="1:2" ht="12.75">
      <c r="A16" s="124" t="s">
        <v>90</v>
      </c>
      <c r="B16" s="125" t="s">
        <v>89</v>
      </c>
    </row>
    <row r="17" spans="1:2" ht="25.5">
      <c r="A17" s="124" t="s">
        <v>91</v>
      </c>
      <c r="B17" s="125" t="s">
        <v>92</v>
      </c>
    </row>
    <row r="18" spans="1:2" ht="12.75">
      <c r="A18" s="130"/>
      <c r="B18" s="131"/>
    </row>
    <row r="19" spans="1:2" ht="38.25">
      <c r="A19" s="124" t="s">
        <v>96</v>
      </c>
      <c r="B19" s="125" t="s">
        <v>56</v>
      </c>
    </row>
    <row r="20" spans="1:2" ht="66" customHeight="1">
      <c r="A20" s="124" t="s">
        <v>18</v>
      </c>
      <c r="B20" s="125" t="s">
        <v>93</v>
      </c>
    </row>
    <row r="21" spans="1:2" ht="78" customHeight="1">
      <c r="A21" s="124" t="s">
        <v>94</v>
      </c>
      <c r="B21" s="124" t="s">
        <v>95</v>
      </c>
    </row>
    <row r="22" spans="1:2" ht="102">
      <c r="A22" s="124" t="s">
        <v>63</v>
      </c>
      <c r="B22" s="124" t="s">
        <v>30</v>
      </c>
    </row>
    <row r="23" spans="1:2" ht="12.75" customHeight="1">
      <c r="A23" s="124" t="s">
        <v>64</v>
      </c>
      <c r="B23" s="126" t="s">
        <v>29</v>
      </c>
    </row>
    <row r="24" spans="1:2" ht="63.75">
      <c r="A24" s="122" t="s">
        <v>65</v>
      </c>
      <c r="B24" s="122" t="s">
        <v>66</v>
      </c>
    </row>
    <row r="25" spans="1:2" ht="144.75" customHeight="1">
      <c r="A25" s="122" t="s">
        <v>118</v>
      </c>
      <c r="B25" s="122" t="s">
        <v>122</v>
      </c>
    </row>
    <row r="26" spans="1:2" ht="63.75">
      <c r="A26" s="122" t="s">
        <v>119</v>
      </c>
      <c r="B26" s="122" t="s">
        <v>120</v>
      </c>
    </row>
    <row r="27" spans="1:2" ht="72.75" customHeight="1">
      <c r="A27" s="122" t="s">
        <v>128</v>
      </c>
      <c r="B27" s="123" t="s">
        <v>127</v>
      </c>
    </row>
    <row r="28" spans="1:2" ht="12.75">
      <c r="A28" s="123"/>
      <c r="B28" s="123"/>
    </row>
    <row r="29" spans="1:2" ht="12.75">
      <c r="A29" s="123"/>
      <c r="B29" s="123"/>
    </row>
    <row r="30" spans="1:2" ht="12.75">
      <c r="A30" s="123"/>
      <c r="B30" s="123"/>
    </row>
    <row r="31" spans="1:2" ht="12.75">
      <c r="A31" s="123"/>
      <c r="B31" s="123"/>
    </row>
    <row r="32" spans="1:2" ht="12.75">
      <c r="A32" s="123"/>
      <c r="B32" s="123"/>
    </row>
    <row r="33" spans="1:2" ht="12.75">
      <c r="A33" s="123"/>
      <c r="B33" s="123"/>
    </row>
    <row r="34" spans="1:2" ht="12.75">
      <c r="A34" s="123"/>
      <c r="B34" s="123"/>
    </row>
    <row r="35" spans="1:2" ht="12.75">
      <c r="A35" s="123"/>
      <c r="B35" s="123"/>
    </row>
    <row r="36" spans="1:2" ht="12.75">
      <c r="A36" s="123"/>
      <c r="B36" s="123"/>
    </row>
    <row r="37" spans="1:2" ht="12.75">
      <c r="A37" s="123"/>
      <c r="B37" s="123"/>
    </row>
    <row r="38" spans="1:2" ht="12.75">
      <c r="A38" s="123"/>
      <c r="B38" s="123"/>
    </row>
    <row r="39" spans="1:2" ht="12.75">
      <c r="A39" s="123"/>
      <c r="B39" s="123"/>
    </row>
    <row r="40" spans="1:2" ht="12.75">
      <c r="A40" s="123"/>
      <c r="B40" s="123"/>
    </row>
    <row r="41" spans="1:2" ht="12.75">
      <c r="A41" s="123"/>
      <c r="B41" s="123"/>
    </row>
    <row r="42" spans="1:2" ht="12.75">
      <c r="A42" s="123"/>
      <c r="B42" s="123"/>
    </row>
    <row r="43" spans="1:2" ht="12.75">
      <c r="A43" s="123"/>
      <c r="B43" s="123"/>
    </row>
    <row r="44" spans="1:2" ht="12.75">
      <c r="A44" s="123"/>
      <c r="B44" s="123"/>
    </row>
    <row r="45" spans="1:2" ht="12.75">
      <c r="A45" s="123"/>
      <c r="B45" s="123"/>
    </row>
    <row r="46" spans="1:2" ht="12.75">
      <c r="A46" s="123"/>
      <c r="B46" s="123"/>
    </row>
    <row r="47" spans="1:2" ht="12.75">
      <c r="A47" s="123"/>
      <c r="B47" s="123"/>
    </row>
    <row r="48" spans="1:2" ht="12.75">
      <c r="A48" s="123"/>
      <c r="B48" s="123"/>
    </row>
  </sheetData>
  <sheetProtection/>
  <hyperlinks>
    <hyperlink ref="B23" location="'PHR Parking Lot'!B1" display="(See the &quot;PHR Parking Lot of Issues and Tasks&quot; worksheet)"/>
  </hyperlink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pane xSplit="3" ySplit="2" topLeftCell="D3" activePane="bottomRight" state="frozen"/>
      <selection pane="topLeft" activeCell="A1" sqref="A1"/>
      <selection pane="topRight" activeCell="D1" sqref="D1"/>
      <selection pane="bottomLeft" activeCell="A2" sqref="A2"/>
      <selection pane="bottomRight" activeCell="A3" sqref="A3:A8"/>
    </sheetView>
  </sheetViews>
  <sheetFormatPr defaultColWidth="9.140625" defaultRowHeight="12.75"/>
  <cols>
    <col min="1" max="1" width="10.8515625" style="72" bestFit="1" customWidth="1"/>
    <col min="2" max="2" width="4.57421875" style="72" customWidth="1"/>
    <col min="3" max="3" width="5.57421875" style="72" customWidth="1"/>
    <col min="4" max="4" width="55.421875" style="113" customWidth="1"/>
    <col min="5" max="5" width="10.7109375" style="114" hidden="1" customWidth="1"/>
    <col min="6" max="6" width="21.28125" style="115" customWidth="1"/>
    <col min="7" max="7" width="11.8515625" style="115" customWidth="1"/>
    <col min="8" max="8" width="38.8515625" style="115" customWidth="1"/>
    <col min="9" max="9" width="37.00390625" style="73" customWidth="1"/>
    <col min="10" max="10" width="14.28125" style="73" customWidth="1"/>
    <col min="11" max="16384" width="9.140625" style="73" customWidth="1"/>
  </cols>
  <sheetData>
    <row r="1" spans="1:9" ht="27.75" customHeight="1" thickBot="1">
      <c r="A1" s="194"/>
      <c r="B1" s="194"/>
      <c r="C1" s="194"/>
      <c r="D1" s="195" t="s">
        <v>32</v>
      </c>
      <c r="E1" s="195"/>
      <c r="F1" s="195"/>
      <c r="G1" s="195"/>
      <c r="H1" s="195"/>
      <c r="I1" s="72"/>
    </row>
    <row r="2" spans="1:9" s="81" customFormat="1" ht="14.25" thickBot="1" thickTop="1">
      <c r="A2" s="74" t="s">
        <v>0</v>
      </c>
      <c r="B2" s="75" t="s">
        <v>1</v>
      </c>
      <c r="C2" s="76"/>
      <c r="D2" s="77" t="s">
        <v>21</v>
      </c>
      <c r="E2" s="78" t="s">
        <v>7</v>
      </c>
      <c r="F2" s="77" t="s">
        <v>22</v>
      </c>
      <c r="G2" s="79" t="s">
        <v>23</v>
      </c>
      <c r="H2" s="80" t="s">
        <v>24</v>
      </c>
      <c r="I2" s="80" t="s">
        <v>25</v>
      </c>
    </row>
    <row r="3" spans="1:9" ht="13.5" thickTop="1">
      <c r="A3" s="196" t="str">
        <f>TEXT((Values!B4)+0,"dddd")&amp;CHAR(10)&amp;YEAR((Values!B4)+0)&amp;"-"&amp;TEXT((Values!B4)+0,"mm")&amp;"-"&amp;TEXT((Values!B4)+0,"dd")</f>
        <v>Sunday
2014-01-19</v>
      </c>
      <c r="B3" s="189" t="s">
        <v>3</v>
      </c>
      <c r="C3" s="82" t="s">
        <v>15</v>
      </c>
      <c r="D3" s="83"/>
      <c r="E3" s="84"/>
      <c r="F3" s="85"/>
      <c r="G3" s="86"/>
      <c r="H3" s="87"/>
      <c r="I3" s="88"/>
    </row>
    <row r="4" spans="1:9" ht="12.75">
      <c r="A4" s="197"/>
      <c r="B4" s="192"/>
      <c r="C4" s="90" t="s">
        <v>8</v>
      </c>
      <c r="D4" s="86"/>
      <c r="E4" s="91"/>
      <c r="F4" s="92"/>
      <c r="G4" s="86"/>
      <c r="H4" s="93"/>
      <c r="I4" s="88"/>
    </row>
    <row r="5" spans="1:9" ht="12.75">
      <c r="A5" s="198"/>
      <c r="B5" s="193"/>
      <c r="C5" s="90" t="s">
        <v>9</v>
      </c>
      <c r="D5" s="86"/>
      <c r="E5" s="91"/>
      <c r="F5" s="92"/>
      <c r="G5" s="86"/>
      <c r="H5" s="93"/>
      <c r="I5" s="88"/>
    </row>
    <row r="6" spans="1:9" ht="12.75">
      <c r="A6" s="198"/>
      <c r="B6" s="189" t="s">
        <v>2</v>
      </c>
      <c r="C6" s="82" t="s">
        <v>10</v>
      </c>
      <c r="D6" s="86"/>
      <c r="E6" s="91"/>
      <c r="F6" s="92"/>
      <c r="G6" s="86"/>
      <c r="H6" s="93"/>
      <c r="I6" s="88"/>
    </row>
    <row r="7" spans="1:9" ht="12.75">
      <c r="A7" s="198"/>
      <c r="B7" s="192"/>
      <c r="C7" s="82" t="s">
        <v>11</v>
      </c>
      <c r="D7" s="86"/>
      <c r="E7" s="91"/>
      <c r="F7" s="92"/>
      <c r="G7" s="86"/>
      <c r="H7" s="93"/>
      <c r="I7" s="88"/>
    </row>
    <row r="8" spans="1:9" ht="12.75">
      <c r="A8" s="198"/>
      <c r="B8" s="192"/>
      <c r="C8" s="82" t="s">
        <v>13</v>
      </c>
      <c r="D8" s="86"/>
      <c r="E8" s="91"/>
      <c r="F8" s="92"/>
      <c r="G8" s="86"/>
      <c r="H8" s="93"/>
      <c r="I8" s="88"/>
    </row>
    <row r="9" spans="1:9" ht="12.75">
      <c r="A9" s="94"/>
      <c r="B9" s="95"/>
      <c r="C9" s="95"/>
      <c r="D9" s="96" t="s">
        <v>21</v>
      </c>
      <c r="E9" s="97"/>
      <c r="F9" s="98"/>
      <c r="G9" s="98"/>
      <c r="H9" s="99"/>
      <c r="I9" s="88"/>
    </row>
    <row r="10" spans="1:9" ht="12.75">
      <c r="A10" s="186" t="str">
        <f>TEXT((Values!B4)+1,"dddd")&amp;CHAR(10)&amp;YEAR((Values!B4)+1)&amp;"-"&amp;TEXT((Values!B4)+1,"mm")&amp;"-"&amp;TEXT((Values!B4)+1,"dd")</f>
        <v>Monday
2014-01-20</v>
      </c>
      <c r="B10" s="189" t="s">
        <v>3</v>
      </c>
      <c r="C10" s="82" t="s">
        <v>15</v>
      </c>
      <c r="D10" s="100"/>
      <c r="E10" s="91"/>
      <c r="F10" s="86"/>
      <c r="G10" s="86"/>
      <c r="H10" s="93"/>
      <c r="I10" s="88"/>
    </row>
    <row r="11" spans="1:9" ht="12.75" customHeight="1">
      <c r="A11" s="187"/>
      <c r="B11" s="190"/>
      <c r="C11" s="82" t="s">
        <v>8</v>
      </c>
      <c r="D11" s="100"/>
      <c r="E11" s="91"/>
      <c r="F11" s="86"/>
      <c r="G11" s="86"/>
      <c r="H11" s="93"/>
      <c r="I11" s="88"/>
    </row>
    <row r="12" spans="1:9" ht="12.75">
      <c r="A12" s="187"/>
      <c r="B12" s="191"/>
      <c r="C12" s="90" t="s">
        <v>9</v>
      </c>
      <c r="D12" s="100"/>
      <c r="E12" s="91"/>
      <c r="F12" s="86"/>
      <c r="G12" s="86"/>
      <c r="H12" s="93"/>
      <c r="I12" s="88"/>
    </row>
    <row r="13" spans="1:9" ht="12.75">
      <c r="A13" s="187"/>
      <c r="B13" s="189" t="s">
        <v>2</v>
      </c>
      <c r="C13" s="82" t="s">
        <v>10</v>
      </c>
      <c r="D13" s="86"/>
      <c r="E13" s="91"/>
      <c r="F13" s="86"/>
      <c r="G13" s="86"/>
      <c r="H13" s="93"/>
      <c r="I13" s="88"/>
    </row>
    <row r="14" spans="1:9" ht="12.75">
      <c r="A14" s="187"/>
      <c r="B14" s="192"/>
      <c r="C14" s="82" t="s">
        <v>11</v>
      </c>
      <c r="D14" s="86"/>
      <c r="E14" s="91"/>
      <c r="F14" s="86"/>
      <c r="G14" s="86"/>
      <c r="H14" s="93"/>
      <c r="I14" s="88"/>
    </row>
    <row r="15" spans="1:9" ht="12.75">
      <c r="A15" s="188"/>
      <c r="B15" s="192"/>
      <c r="C15" s="82" t="s">
        <v>13</v>
      </c>
      <c r="D15" s="92"/>
      <c r="E15" s="91"/>
      <c r="F15" s="101"/>
      <c r="G15" s="86"/>
      <c r="H15" s="93"/>
      <c r="I15" s="88"/>
    </row>
    <row r="16" spans="1:9" ht="12.75">
      <c r="A16" s="94"/>
      <c r="B16" s="95"/>
      <c r="C16" s="95"/>
      <c r="D16" s="96" t="s">
        <v>21</v>
      </c>
      <c r="E16" s="97"/>
      <c r="F16" s="98"/>
      <c r="G16" s="98"/>
      <c r="H16" s="99"/>
      <c r="I16" s="88"/>
    </row>
    <row r="17" spans="1:9" ht="12.75">
      <c r="A17" s="186" t="str">
        <f>TEXT((Values!B4)+2,"dddd")&amp;CHAR(10)&amp;YEAR((Values!B4)+2)&amp;"-"&amp;TEXT((Values!B4)+2,"mm")&amp;"-"&amp;TEXT((Values!B4)+2,"dd")</f>
        <v>Tuesday
2014-01-21</v>
      </c>
      <c r="B17" s="189" t="s">
        <v>3</v>
      </c>
      <c r="C17" s="82" t="s">
        <v>15</v>
      </c>
      <c r="D17" s="100"/>
      <c r="E17" s="91"/>
      <c r="F17" s="86"/>
      <c r="G17" s="86"/>
      <c r="H17" s="93"/>
      <c r="I17" s="88"/>
    </row>
    <row r="18" spans="1:9" ht="12.75" customHeight="1">
      <c r="A18" s="187"/>
      <c r="B18" s="190"/>
      <c r="C18" s="82" t="s">
        <v>8</v>
      </c>
      <c r="D18" s="92"/>
      <c r="E18" s="91"/>
      <c r="F18" s="86"/>
      <c r="G18" s="86"/>
      <c r="H18" s="93"/>
      <c r="I18" s="88"/>
    </row>
    <row r="19" spans="1:9" ht="12.75">
      <c r="A19" s="187"/>
      <c r="B19" s="191"/>
      <c r="C19" s="90" t="s">
        <v>9</v>
      </c>
      <c r="D19" s="86"/>
      <c r="E19" s="91"/>
      <c r="F19" s="86"/>
      <c r="G19" s="86"/>
      <c r="H19" s="93"/>
      <c r="I19" s="88"/>
    </row>
    <row r="20" spans="1:9" ht="12.75">
      <c r="A20" s="187"/>
      <c r="B20" s="189" t="s">
        <v>2</v>
      </c>
      <c r="C20" s="82" t="s">
        <v>10</v>
      </c>
      <c r="D20" s="102"/>
      <c r="E20" s="91"/>
      <c r="F20" s="86"/>
      <c r="G20" s="86"/>
      <c r="H20" s="93"/>
      <c r="I20" s="88"/>
    </row>
    <row r="21" spans="1:9" ht="12.75">
      <c r="A21" s="187"/>
      <c r="B21" s="192"/>
      <c r="C21" s="82" t="s">
        <v>11</v>
      </c>
      <c r="D21" s="102"/>
      <c r="E21" s="91"/>
      <c r="F21" s="86"/>
      <c r="G21" s="86"/>
      <c r="H21" s="93"/>
      <c r="I21" s="88"/>
    </row>
    <row r="22" spans="1:9" ht="12.75">
      <c r="A22" s="188"/>
      <c r="B22" s="192"/>
      <c r="C22" s="82" t="s">
        <v>13</v>
      </c>
      <c r="D22" s="102"/>
      <c r="E22" s="91"/>
      <c r="F22" s="101"/>
      <c r="G22" s="86"/>
      <c r="H22" s="93"/>
      <c r="I22" s="88"/>
    </row>
    <row r="23" spans="1:9" ht="12.75">
      <c r="A23" s="94"/>
      <c r="B23" s="95"/>
      <c r="C23" s="103"/>
      <c r="D23" s="96" t="s">
        <v>21</v>
      </c>
      <c r="E23" s="97"/>
      <c r="F23" s="98"/>
      <c r="G23" s="98"/>
      <c r="H23" s="99"/>
      <c r="I23" s="88"/>
    </row>
    <row r="24" spans="1:9" ht="12.75">
      <c r="A24" s="186" t="str">
        <f>TEXT((Values!B4)+3,"dddd")&amp;CHAR(10)&amp;YEAR((Values!B4)+3)&amp;"-"&amp;TEXT((Values!B4)+3,"mm")&amp;"-"&amp;TEXT((Values!B4)+3,"dd")</f>
        <v>Wednesday
2014-01-22</v>
      </c>
      <c r="B24" s="189" t="s">
        <v>3</v>
      </c>
      <c r="C24" s="82" t="s">
        <v>15</v>
      </c>
      <c r="D24" s="100"/>
      <c r="E24" s="91"/>
      <c r="F24" s="86"/>
      <c r="G24" s="86"/>
      <c r="H24" s="93"/>
      <c r="I24" s="88"/>
    </row>
    <row r="25" spans="1:9" ht="12.75" customHeight="1">
      <c r="A25" s="187"/>
      <c r="B25" s="190"/>
      <c r="C25" s="90" t="s">
        <v>8</v>
      </c>
      <c r="D25" s="102"/>
      <c r="E25" s="104"/>
      <c r="F25" s="86"/>
      <c r="G25" s="86"/>
      <c r="H25" s="93"/>
      <c r="I25" s="88"/>
    </row>
    <row r="26" spans="1:9" ht="12.75">
      <c r="A26" s="187"/>
      <c r="B26" s="191"/>
      <c r="C26" s="89" t="s">
        <v>9</v>
      </c>
      <c r="D26" s="102"/>
      <c r="E26" s="104"/>
      <c r="F26" s="86"/>
      <c r="G26" s="86"/>
      <c r="H26" s="93"/>
      <c r="I26" s="88"/>
    </row>
    <row r="27" spans="1:9" ht="12.75">
      <c r="A27" s="187"/>
      <c r="B27" s="189" t="s">
        <v>2</v>
      </c>
      <c r="C27" s="82" t="s">
        <v>10</v>
      </c>
      <c r="D27" s="105"/>
      <c r="E27" s="104"/>
      <c r="F27" s="86"/>
      <c r="G27" s="86"/>
      <c r="H27" s="93"/>
      <c r="I27" s="88"/>
    </row>
    <row r="28" spans="1:9" ht="12.75">
      <c r="A28" s="187"/>
      <c r="B28" s="192"/>
      <c r="C28" s="90" t="s">
        <v>11</v>
      </c>
      <c r="D28" s="105"/>
      <c r="E28" s="104"/>
      <c r="F28" s="86"/>
      <c r="G28" s="86"/>
      <c r="H28" s="93"/>
      <c r="I28" s="88"/>
    </row>
    <row r="29" spans="1:9" ht="12.75">
      <c r="A29" s="188"/>
      <c r="B29" s="192"/>
      <c r="C29" s="90" t="s">
        <v>13</v>
      </c>
      <c r="D29" s="102"/>
      <c r="E29" s="104"/>
      <c r="F29" s="86"/>
      <c r="G29" s="86"/>
      <c r="H29" s="93"/>
      <c r="I29" s="88"/>
    </row>
    <row r="30" spans="1:9" ht="12.75">
      <c r="A30" s="94"/>
      <c r="B30" s="95"/>
      <c r="C30" s="95"/>
      <c r="D30" s="96" t="s">
        <v>21</v>
      </c>
      <c r="E30" s="98"/>
      <c r="F30" s="98"/>
      <c r="G30" s="98"/>
      <c r="H30" s="99"/>
      <c r="I30" s="88"/>
    </row>
    <row r="31" spans="1:9" ht="12.75">
      <c r="A31" s="186" t="str">
        <f>TEXT((Values!B4)+4,"dddd")&amp;CHAR(10)&amp;YEAR((Values!B4)+4)&amp;"-"&amp;TEXT((Values!B4)+4,"mm")&amp;"-"&amp;TEXT((Values!B4)+4,"dd")</f>
        <v>Thursday
2014-01-23</v>
      </c>
      <c r="B31" s="189" t="s">
        <v>3</v>
      </c>
      <c r="C31" s="82" t="s">
        <v>15</v>
      </c>
      <c r="D31" s="100"/>
      <c r="E31" s="91"/>
      <c r="F31" s="86"/>
      <c r="G31" s="86"/>
      <c r="H31" s="93"/>
      <c r="I31" s="88"/>
    </row>
    <row r="32" spans="1:9" ht="12.75" customHeight="1">
      <c r="A32" s="187"/>
      <c r="B32" s="190"/>
      <c r="C32" s="90" t="s">
        <v>8</v>
      </c>
      <c r="D32" s="102"/>
      <c r="E32" s="104"/>
      <c r="F32" s="86"/>
      <c r="G32" s="86"/>
      <c r="H32" s="93"/>
      <c r="I32" s="106"/>
    </row>
    <row r="33" spans="1:9" ht="12.75">
      <c r="A33" s="187"/>
      <c r="B33" s="191"/>
      <c r="C33" s="90" t="s">
        <v>9</v>
      </c>
      <c r="D33" s="102"/>
      <c r="E33" s="104"/>
      <c r="F33" s="86"/>
      <c r="G33" s="86"/>
      <c r="H33" s="93"/>
      <c r="I33" s="106"/>
    </row>
    <row r="34" spans="1:9" ht="12.75">
      <c r="A34" s="187"/>
      <c r="B34" s="189" t="s">
        <v>4</v>
      </c>
      <c r="C34" s="90" t="s">
        <v>10</v>
      </c>
      <c r="D34" s="86"/>
      <c r="E34" s="104"/>
      <c r="F34" s="101"/>
      <c r="G34" s="86"/>
      <c r="H34" s="93"/>
      <c r="I34" s="106"/>
    </row>
    <row r="35" spans="1:9" ht="12.75">
      <c r="A35" s="187"/>
      <c r="B35" s="192"/>
      <c r="C35" s="90" t="s">
        <v>11</v>
      </c>
      <c r="D35" s="86"/>
      <c r="E35" s="104"/>
      <c r="F35" s="101"/>
      <c r="G35" s="86"/>
      <c r="H35" s="93"/>
      <c r="I35" s="106"/>
    </row>
    <row r="36" spans="1:9" ht="12.75">
      <c r="A36" s="188"/>
      <c r="B36" s="193"/>
      <c r="C36" s="90" t="s">
        <v>13</v>
      </c>
      <c r="D36" s="86"/>
      <c r="E36" s="104"/>
      <c r="F36" s="86"/>
      <c r="G36" s="86"/>
      <c r="H36" s="93"/>
      <c r="I36" s="88"/>
    </row>
    <row r="37" spans="1:9" ht="12.75">
      <c r="A37" s="94"/>
      <c r="B37" s="95"/>
      <c r="C37" s="95"/>
      <c r="D37" s="96" t="s">
        <v>21</v>
      </c>
      <c r="E37" s="97"/>
      <c r="F37" s="98"/>
      <c r="G37" s="98"/>
      <c r="H37" s="99"/>
      <c r="I37" s="88"/>
    </row>
    <row r="38" spans="1:9" ht="12.75">
      <c r="A38" s="186" t="str">
        <f>TEXT((Values!B4)+5,"dddd")&amp;CHAR(10)&amp;YEAR((Values!B4)+5)&amp;"-"&amp;TEXT((Values!B4)+5,"mm")&amp;"-"&amp;TEXT((Values!B4)+5,"dd")</f>
        <v>Friday
2014-01-24</v>
      </c>
      <c r="B38" s="189" t="s">
        <v>5</v>
      </c>
      <c r="C38" s="82" t="s">
        <v>15</v>
      </c>
      <c r="D38" s="100"/>
      <c r="E38" s="91"/>
      <c r="F38" s="86"/>
      <c r="G38" s="86"/>
      <c r="H38" s="93"/>
      <c r="I38" s="88"/>
    </row>
    <row r="39" spans="1:9" ht="12.75" customHeight="1">
      <c r="A39" s="187"/>
      <c r="B39" s="190"/>
      <c r="C39" s="89" t="s">
        <v>8</v>
      </c>
      <c r="D39" s="86"/>
      <c r="E39" s="91"/>
      <c r="F39" s="86"/>
      <c r="G39" s="86"/>
      <c r="H39" s="93"/>
      <c r="I39" s="88"/>
    </row>
    <row r="40" spans="1:9" ht="12.75">
      <c r="A40" s="187"/>
      <c r="B40" s="191"/>
      <c r="C40" s="82" t="s">
        <v>9</v>
      </c>
      <c r="D40" s="86"/>
      <c r="E40" s="91"/>
      <c r="F40" s="101"/>
      <c r="G40" s="86"/>
      <c r="H40" s="93"/>
      <c r="I40" s="88"/>
    </row>
    <row r="41" spans="1:9" ht="12.75">
      <c r="A41" s="187"/>
      <c r="B41" s="189" t="s">
        <v>4</v>
      </c>
      <c r="C41" s="82" t="s">
        <v>10</v>
      </c>
      <c r="D41" s="86"/>
      <c r="E41" s="91"/>
      <c r="F41" s="101"/>
      <c r="G41" s="86"/>
      <c r="H41" s="93"/>
      <c r="I41" s="88"/>
    </row>
    <row r="42" spans="1:9" ht="12.75">
      <c r="A42" s="187"/>
      <c r="B42" s="192"/>
      <c r="C42" s="82" t="s">
        <v>11</v>
      </c>
      <c r="D42" s="86"/>
      <c r="E42" s="91"/>
      <c r="F42" s="86"/>
      <c r="G42" s="86"/>
      <c r="H42" s="93"/>
      <c r="I42" s="88"/>
    </row>
    <row r="43" spans="1:9" ht="12.75">
      <c r="A43" s="188"/>
      <c r="B43" s="193"/>
      <c r="C43" s="82" t="s">
        <v>13</v>
      </c>
      <c r="D43" s="86"/>
      <c r="E43" s="91"/>
      <c r="F43" s="86"/>
      <c r="G43" s="86"/>
      <c r="H43" s="93"/>
      <c r="I43" s="88"/>
    </row>
    <row r="44" spans="1:9" ht="13.5" thickBot="1">
      <c r="A44" s="107"/>
      <c r="B44" s="108"/>
      <c r="C44" s="108"/>
      <c r="D44" s="109"/>
      <c r="E44" s="110"/>
      <c r="F44" s="111"/>
      <c r="G44" s="111"/>
      <c r="H44" s="112"/>
      <c r="I44" s="88"/>
    </row>
    <row r="45" ht="13.5" thickTop="1"/>
    <row r="46" spans="4:5" ht="12.75">
      <c r="D46" s="116"/>
      <c r="E46" s="117"/>
    </row>
  </sheetData>
  <sheetProtection/>
  <mergeCells count="20">
    <mergeCell ref="A1:C1"/>
    <mergeCell ref="D1:H1"/>
    <mergeCell ref="A3:A8"/>
    <mergeCell ref="B3:B5"/>
    <mergeCell ref="B6:B8"/>
    <mergeCell ref="A10:A15"/>
    <mergeCell ref="B10:B12"/>
    <mergeCell ref="B13:B15"/>
    <mergeCell ref="A17:A22"/>
    <mergeCell ref="B17:B19"/>
    <mergeCell ref="B20:B22"/>
    <mergeCell ref="A24:A29"/>
    <mergeCell ref="B24:B26"/>
    <mergeCell ref="B27:B29"/>
    <mergeCell ref="A31:A36"/>
    <mergeCell ref="B31:B33"/>
    <mergeCell ref="B34:B36"/>
    <mergeCell ref="A38:A43"/>
    <mergeCell ref="B38:B40"/>
    <mergeCell ref="B41:B43"/>
  </mergeCells>
  <dataValidations count="1">
    <dataValidation type="list" allowBlank="1" showInputMessage="1" showErrorMessage="1" sqref="G38:G43 G10:G15 G17:G22 G24:G29 G31:G36 G3:G8">
      <formula1>"Yes,No"</formula1>
    </dataValidation>
  </dataValidations>
  <printOptions horizontalCentered="1" verticalCentered="1"/>
  <pageMargins left="0.75" right="0.75" top="0.5" bottom="0.25" header="0" footer="0"/>
  <pageSetup fitToHeight="1" fitToWidth="1" horizontalDpi="300" verticalDpi="300" orientation="landscape" scale="92" r:id="rId1"/>
  <headerFooter alignWithMargins="0">
    <oddHeader>&amp;C&amp;"Arial,Bold"&amp;12EHR TC WGM Schedule
September 10-15, 2006
</oddHeader>
    <oddFooter>&amp;C&amp;P of &amp;N</oddFooter>
  </headerFooter>
</worksheet>
</file>

<file path=xl/worksheets/sheet4.xml><?xml version="1.0" encoding="utf-8"?>
<worksheet xmlns="http://schemas.openxmlformats.org/spreadsheetml/2006/main" xmlns:r="http://schemas.openxmlformats.org/officeDocument/2006/relationships">
  <dimension ref="A1:A13"/>
  <sheetViews>
    <sheetView zoomScale="160" zoomScaleNormal="160" zoomScalePageLayoutView="0" workbookViewId="0" topLeftCell="A1">
      <selection activeCell="A3" sqref="A3"/>
    </sheetView>
  </sheetViews>
  <sheetFormatPr defaultColWidth="9.140625" defaultRowHeight="12.75"/>
  <cols>
    <col min="1" max="1" width="73.28125" style="119" customWidth="1"/>
    <col min="2" max="16384" width="9.140625" style="119" customWidth="1"/>
  </cols>
  <sheetData>
    <row r="1" ht="12.75">
      <c r="A1" s="136" t="s">
        <v>31</v>
      </c>
    </row>
    <row r="2" ht="12.75">
      <c r="A2" s="137"/>
    </row>
    <row r="3" ht="26.25" customHeight="1">
      <c r="A3" s="137" t="s">
        <v>102</v>
      </c>
    </row>
    <row r="4" ht="12.75">
      <c r="A4" s="137"/>
    </row>
    <row r="5" ht="12.75">
      <c r="A5" s="137"/>
    </row>
    <row r="6" ht="12.75">
      <c r="A6" s="137"/>
    </row>
    <row r="7" ht="12.75">
      <c r="A7" s="137"/>
    </row>
    <row r="8" ht="12.75">
      <c r="A8" s="137"/>
    </row>
    <row r="9" ht="12.75">
      <c r="A9" s="137"/>
    </row>
    <row r="10" ht="12.75">
      <c r="A10" s="137"/>
    </row>
    <row r="11" ht="12.75">
      <c r="A11" s="137"/>
    </row>
    <row r="12" ht="12.75">
      <c r="A12" s="137"/>
    </row>
    <row r="13" ht="12.75">
      <c r="A13" s="137"/>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53"/>
  <sheetViews>
    <sheetView zoomScalePageLayoutView="0" workbookViewId="0" topLeftCell="A1">
      <pane ySplit="1" topLeftCell="A11" activePane="bottomLeft" state="frozen"/>
      <selection pane="topLeft" activeCell="A1" sqref="A1"/>
      <selection pane="bottomLeft" activeCell="B32" sqref="B32"/>
    </sheetView>
  </sheetViews>
  <sheetFormatPr defaultColWidth="9.140625" defaultRowHeight="12.75"/>
  <cols>
    <col min="1" max="1" width="44.00390625" style="119" bestFit="1" customWidth="1"/>
    <col min="2" max="2" width="92.00390625" style="119" customWidth="1"/>
    <col min="3" max="16384" width="9.140625" style="119" customWidth="1"/>
  </cols>
  <sheetData>
    <row r="1" spans="1:2" ht="13.5" thickBot="1">
      <c r="A1" s="118" t="s">
        <v>73</v>
      </c>
      <c r="B1" s="118" t="s">
        <v>74</v>
      </c>
    </row>
    <row r="2" spans="1:2" ht="36.75" customHeight="1" thickTop="1">
      <c r="A2" s="132" t="s">
        <v>75</v>
      </c>
      <c r="B2" s="122" t="s">
        <v>33</v>
      </c>
    </row>
    <row r="3" spans="1:2" ht="36.75" customHeight="1">
      <c r="A3" s="123" t="s">
        <v>76</v>
      </c>
      <c r="B3" s="122" t="s">
        <v>40</v>
      </c>
    </row>
    <row r="4" spans="1:2" ht="36.75" customHeight="1">
      <c r="A4" s="123" t="s">
        <v>77</v>
      </c>
      <c r="B4" s="122" t="s">
        <v>41</v>
      </c>
    </row>
    <row r="5" spans="1:2" ht="12.75">
      <c r="A5" s="125" t="s">
        <v>85</v>
      </c>
      <c r="B5" s="125" t="s">
        <v>103</v>
      </c>
    </row>
    <row r="6" spans="1:2" ht="36.75" customHeight="1">
      <c r="A6" s="123" t="s">
        <v>78</v>
      </c>
      <c r="B6" s="122" t="s">
        <v>34</v>
      </c>
    </row>
    <row r="7" spans="1:2" ht="36.75" customHeight="1">
      <c r="A7" s="123" t="s">
        <v>79</v>
      </c>
      <c r="B7" s="122" t="s">
        <v>36</v>
      </c>
    </row>
    <row r="8" spans="1:2" ht="36.75" customHeight="1">
      <c r="A8" s="123" t="s">
        <v>80</v>
      </c>
      <c r="B8" s="122" t="s">
        <v>43</v>
      </c>
    </row>
    <row r="9" spans="1:2" ht="36.75" customHeight="1">
      <c r="A9" s="123" t="s">
        <v>81</v>
      </c>
      <c r="B9" s="122" t="s">
        <v>42</v>
      </c>
    </row>
    <row r="10" spans="1:2" ht="25.5">
      <c r="A10" s="125" t="s">
        <v>82</v>
      </c>
      <c r="B10" s="124" t="s">
        <v>39</v>
      </c>
    </row>
    <row r="11" spans="1:2" ht="12.75">
      <c r="A11" s="125" t="s">
        <v>83</v>
      </c>
      <c r="B11" s="124" t="s">
        <v>104</v>
      </c>
    </row>
    <row r="12" spans="1:2" ht="38.25">
      <c r="A12" s="125" t="s">
        <v>38</v>
      </c>
      <c r="B12" s="124" t="s">
        <v>46</v>
      </c>
    </row>
    <row r="13" spans="1:2" ht="12.75">
      <c r="A13" s="125" t="s">
        <v>84</v>
      </c>
      <c r="B13" s="125" t="s">
        <v>106</v>
      </c>
    </row>
    <row r="14" spans="1:2" ht="12.75">
      <c r="A14" s="125" t="s">
        <v>45</v>
      </c>
      <c r="B14" s="125" t="s">
        <v>108</v>
      </c>
    </row>
    <row r="15" spans="1:2" ht="12.75">
      <c r="A15" s="125" t="s">
        <v>105</v>
      </c>
      <c r="B15" s="125" t="s">
        <v>107</v>
      </c>
    </row>
    <row r="16" spans="1:2" ht="12.75">
      <c r="A16" s="125"/>
      <c r="B16" s="125"/>
    </row>
    <row r="17" spans="1:2" ht="12.75">
      <c r="A17" s="125"/>
      <c r="B17" s="125"/>
    </row>
    <row r="18" spans="1:2" ht="12.75">
      <c r="A18" s="125"/>
      <c r="B18" s="125"/>
    </row>
    <row r="19" spans="1:2" ht="12.75">
      <c r="A19" s="125"/>
      <c r="B19" s="125"/>
    </row>
    <row r="20" spans="1:2" ht="12.75">
      <c r="A20" s="125"/>
      <c r="B20" s="125"/>
    </row>
    <row r="21" spans="1:2" ht="12.75">
      <c r="A21" s="125"/>
      <c r="B21" s="125"/>
    </row>
    <row r="22" spans="1:2" ht="12.75">
      <c r="A22" s="125"/>
      <c r="B22" s="125"/>
    </row>
    <row r="23" spans="1:2" ht="12.75">
      <c r="A23" s="125"/>
      <c r="B23" s="125"/>
    </row>
    <row r="24" spans="1:2" ht="12.75">
      <c r="A24" s="125"/>
      <c r="B24" s="125"/>
    </row>
    <row r="25" spans="1:2" ht="12.75">
      <c r="A25" s="125"/>
      <c r="B25" s="125"/>
    </row>
    <row r="26" spans="1:2" ht="12.75">
      <c r="A26" s="125"/>
      <c r="B26" s="125"/>
    </row>
    <row r="27" spans="1:2" ht="12.75">
      <c r="A27" s="125"/>
      <c r="B27" s="125"/>
    </row>
    <row r="28" spans="1:2" ht="12.75">
      <c r="A28" s="123"/>
      <c r="B28" s="123"/>
    </row>
    <row r="29" spans="1:2" ht="12.75">
      <c r="A29" s="123"/>
      <c r="B29" s="123"/>
    </row>
    <row r="30" spans="1:2" ht="12.75">
      <c r="A30" s="123"/>
      <c r="B30" s="123"/>
    </row>
    <row r="31" spans="1:2" ht="12.75">
      <c r="A31" s="123"/>
      <c r="B31" s="123"/>
    </row>
    <row r="32" spans="1:2" ht="12.75">
      <c r="A32" s="123"/>
      <c r="B32" s="123"/>
    </row>
    <row r="33" spans="1:2" ht="12.75">
      <c r="A33" s="123"/>
      <c r="B33" s="123"/>
    </row>
    <row r="34" spans="1:2" ht="12.75">
      <c r="A34" s="123"/>
      <c r="B34" s="123"/>
    </row>
    <row r="35" spans="1:2" ht="12.75">
      <c r="A35" s="123"/>
      <c r="B35" s="123"/>
    </row>
    <row r="36" spans="1:2" ht="12.75">
      <c r="A36" s="123"/>
      <c r="B36" s="123"/>
    </row>
    <row r="37" spans="1:2" ht="12.75">
      <c r="A37" s="123"/>
      <c r="B37" s="123"/>
    </row>
    <row r="38" spans="1:2" ht="12.75">
      <c r="A38" s="123"/>
      <c r="B38" s="123"/>
    </row>
    <row r="39" spans="1:2" ht="12.75">
      <c r="A39" s="123"/>
      <c r="B39" s="123"/>
    </row>
    <row r="40" spans="1:2" ht="12.75">
      <c r="A40" s="123"/>
      <c r="B40" s="123"/>
    </row>
    <row r="41" spans="1:2" ht="12.75">
      <c r="A41" s="123"/>
      <c r="B41" s="123"/>
    </row>
    <row r="42" spans="1:2" ht="12.75">
      <c r="A42" s="123"/>
      <c r="B42" s="123"/>
    </row>
    <row r="43" spans="1:2" ht="12.75">
      <c r="A43" s="123"/>
      <c r="B43" s="123"/>
    </row>
    <row r="44" spans="1:2" ht="12.75">
      <c r="A44" s="123"/>
      <c r="B44" s="123"/>
    </row>
    <row r="45" spans="1:2" ht="12.75">
      <c r="A45" s="123"/>
      <c r="B45" s="123"/>
    </row>
    <row r="46" spans="1:2" ht="12.75">
      <c r="A46" s="123"/>
      <c r="B46" s="123"/>
    </row>
    <row r="47" spans="1:2" ht="12.75">
      <c r="A47" s="123"/>
      <c r="B47" s="123"/>
    </row>
    <row r="48" spans="1:2" ht="12.75">
      <c r="A48" s="123"/>
      <c r="B48" s="123"/>
    </row>
    <row r="49" spans="1:2" ht="12.75">
      <c r="A49" s="123"/>
      <c r="B49" s="123"/>
    </row>
    <row r="50" spans="1:2" ht="12.75">
      <c r="A50" s="123"/>
      <c r="B50" s="123"/>
    </row>
    <row r="51" spans="1:2" ht="12.75">
      <c r="A51" s="123"/>
      <c r="B51" s="123"/>
    </row>
    <row r="52" spans="1:2" ht="12.75">
      <c r="A52" s="123"/>
      <c r="B52" s="123"/>
    </row>
    <row r="53" spans="1:2" ht="12.75">
      <c r="A53" s="123"/>
      <c r="B53" s="123"/>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3:D4"/>
  <sheetViews>
    <sheetView zoomScalePageLayoutView="0" workbookViewId="0" topLeftCell="A1">
      <selection activeCell="B5" sqref="B5"/>
    </sheetView>
  </sheetViews>
  <sheetFormatPr defaultColWidth="9.140625" defaultRowHeight="12.75"/>
  <cols>
    <col min="1" max="1" width="46.00390625" style="119" customWidth="1"/>
    <col min="2" max="3" width="9.140625" style="119" customWidth="1"/>
    <col min="4" max="4" width="20.421875" style="119" customWidth="1"/>
    <col min="5" max="16384" width="9.140625" style="119" customWidth="1"/>
  </cols>
  <sheetData>
    <row r="3" ht="39.75" customHeight="1">
      <c r="A3" s="139" t="s">
        <v>112</v>
      </c>
    </row>
    <row r="4" spans="1:4" ht="12.75">
      <c r="A4" s="140" t="s">
        <v>113</v>
      </c>
      <c r="B4" s="141">
        <v>41658</v>
      </c>
      <c r="D4" s="142"/>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EHR WG Agenda</dc:title>
  <dc:subject/>
  <dc:creator>John Ritter</dc:creator>
  <cp:keywords/>
  <dc:description/>
  <cp:lastModifiedBy>Windows User</cp:lastModifiedBy>
  <cp:lastPrinted>2014-01-14T22:52:27Z</cp:lastPrinted>
  <dcterms:created xsi:type="dcterms:W3CDTF">2001-09-30T16:27:02Z</dcterms:created>
  <dcterms:modified xsi:type="dcterms:W3CDTF">2014-01-15T01:44:35Z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