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120" tabRatio="825"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CodeReference" sheetId="7" r:id="rId7"/>
    <sheet name="Setup" sheetId="8" r:id="rId8"/>
    <sheet name="Sheet1" sheetId="9" r:id="rId9"/>
  </sheets>
  <externalReferences>
    <externalReference r:id="rId12"/>
  </externalReferences>
  <definedNames>
    <definedName name="_xlnm._FilterDatabase" localSheetId="1" hidden="1">'Ballot'!$A$1:$AH$168</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'Ballot'!$C:$C</definedName>
    <definedName name="Ballot_Committee" localSheetId="3">'Instructions Cont..'!#REF!</definedName>
    <definedName name="Ballot_Committee">'Instructions'!$B$8</definedName>
    <definedName name="Ballot_Number">'Ballot'!$A$2:$A$168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'Ballot'!#REF!</definedName>
    <definedName name="FirstRow">'Ballot'!$2:$2</definedName>
    <definedName name="For_Against_Abstain" localSheetId="3">'Instructions Cont..'!#REF!</definedName>
    <definedName name="For_Against_Abstain">'Instructions'!$B$35</definedName>
    <definedName name="gkj">'[1]Setup'!$A$22:$A$30</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'Ballot'!$O$2:$O$168</definedName>
    <definedName name="LastCol">'Ballot'!$AC:$AC</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'Ballot'!$C$1:$N$168</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'Ballot'!#REF!,'Ballot'!$1:$1</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'Ballot'!$AA:$AA</definedName>
    <definedName name="SubByNameCell">'Submitter'!$F$3</definedName>
    <definedName name="SubByOrg">'Submitter'!$F$6</definedName>
    <definedName name="SubChangeCol">'Ballot'!$Z:$Z</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Votes">'Ballot'!$J$2:$J$168</definedName>
    <definedName name="Withdraw" localSheetId="3">'Instructions Cont..'!#REF!</definedName>
    <definedName name="Withdraw">'Instructions'!$B$31</definedName>
  </definedNames>
  <calcPr fullCalcOnLoad="1"/>
</workbook>
</file>

<file path=xl/sharedStrings.xml><?xml version="1.0" encoding="utf-8"?>
<sst xmlns="http://schemas.openxmlformats.org/spreadsheetml/2006/main" count="1640" uniqueCount="759">
  <si>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val="single"/>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val="single"/>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</si>
  <si>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</si>
  <si>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</si>
  <si>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</si>
  <si>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</si>
  <si>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</si>
  <si>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</si>
  <si>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</si>
  <si>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</si>
  <si>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</si>
  <si>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</si>
  <si>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</si>
  <si>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</si>
  <si>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</si>
  <si>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</si>
  <si>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</si>
  <si>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</si>
  <si>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</si>
  <si>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</si>
  <si>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</si>
  <si>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</si>
  <si>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</si>
  <si>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</si>
  <si>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</si>
  <si>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</si>
  <si>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</si>
  <si>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</si>
  <si>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</si>
  <si>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</si>
  <si>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</si>
  <si>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</si>
  <si>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</si>
  <si>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</si>
  <si>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family val="0"/>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val="single"/>
        <sz val="10"/>
        <rFont val="Arial"/>
        <family val="2"/>
      </rPr>
      <t xml:space="preserve">Affirmative Votes:
</t>
    </r>
    <r>
      <rPr>
        <sz val="10"/>
        <rFont val="Arial"/>
        <family val="2"/>
      </rPr>
      <t xml:space="preserve">3. </t>
    </r>
    <r>
      <rPr>
        <sz val="10"/>
        <rFont val="Arial"/>
        <family val="0"/>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</si>
  <si>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</si>
  <si>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</si>
  <si>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</si>
  <si>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</si>
  <si>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</si>
  <si>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</si>
  <si>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</si>
  <si>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</si>
  <si>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</si>
  <si>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</si>
  <si>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</si>
  <si>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</si>
  <si>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</si>
  <si>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</si>
  <si>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</si>
  <si>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</si>
  <si>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</si>
  <si>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</si>
  <si>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</si>
  <si>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</si>
  <si>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</si>
  <si>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</si>
  <si>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</si>
  <si>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</si>
  <si>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</si>
  <si>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</si>
  <si>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</si>
  <si>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</si>
  <si>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</si>
  <si>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</si>
  <si>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</si>
  <si>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</si>
  <si>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</si>
  <si>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</si>
  <si>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</si>
  <si>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</si>
  <si>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</si>
  <si>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</si>
  <si>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</si>
  <si>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</si>
  <si>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</si>
  <si>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</si>
  <si>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</si>
  <si>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</si>
  <si>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</si>
  <si>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</si>
  <si>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</si>
  <si>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</si>
  <si>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</si>
  <si>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</si>
  <si>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</si>
  <si>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</si>
  <si>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</si>
  <si>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</si>
  <si>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</si>
  <si>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</si>
  <si>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</si>
  <si>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</si>
  <si>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</si>
  <si>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</si>
  <si>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</si>
  <si>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</si>
  <si>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</si>
  <si>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</si>
  <si>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</si>
  <si>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</si>
  <si>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</si>
  <si>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</si>
  <si>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</si>
  <si>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</si>
  <si>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</si>
  <si>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</si>
  <si>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</si>
  <si>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</si>
  <si>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</si>
  <si>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</si>
  <si>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</si>
  <si>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</si>
  <si>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</si>
  <si>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</si>
  <si>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</si>
  <si>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</si>
  <si>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</si>
  <si>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</si>
  <si>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</si>
  <si>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</si>
  <si>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</si>
  <si>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</si>
  <si>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</si>
  <si>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</si>
  <si>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</si>
  <si>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</si>
  <si>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</si>
  <si>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</si>
  <si>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</si>
  <si>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</si>
  <si>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</si>
  <si>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</si>
  <si>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</si>
  <si>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</si>
  <si>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</si>
  <si>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</si>
  <si>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</si>
  <si>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</si>
  <si>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</si>
  <si>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</si>
  <si>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</si>
  <si>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</si>
  <si>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</si>
  <si>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</si>
  <si>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</si>
  <si>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</si>
  <si>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</si>
  <si>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</si>
  <si>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</si>
  <si>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</si>
  <si>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</si>
  <si>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</si>
  <si>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</si>
  <si>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</si>
  <si>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</si>
  <si>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</si>
  <si>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</si>
  <si>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</si>
  <si>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</si>
  <si>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</si>
  <si>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</si>
  <si>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</si>
  <si>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</si>
  <si>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</si>
  <si>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</si>
  <si>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</si>
  <si>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</si>
  <si>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</si>
  <si>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</si>
  <si>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</si>
  <si>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</si>
  <si>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</si>
  <si>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</si>
  <si>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</si>
  <si>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</si>
  <si>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</si>
  <si>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</si>
  <si>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</si>
  <si>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</si>
  <si>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</si>
  <si>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</si>
  <si>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</si>
  <si>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</si>
  <si>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</si>
  <si>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</si>
  <si>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</si>
  <si>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</si>
  <si>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</si>
  <si>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</si>
  <si>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</si>
  <si>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</si>
  <si>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</si>
  <si>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</si>
  <si>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</si>
  <si>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</si>
  <si>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</si>
  <si>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</si>
  <si>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</si>
  <si>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HL7 Version 2.5.1 Implementation Guide: Electronic Laboratory Reporting to Public Health - US Realm, Release 2 (1st DSTU Ballot) - V251_IG_LB_LABRPTPH_R2_D1_2013MAY</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</si>
  <si>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</si>
  <si>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</si>
  <si>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</si>
  <si>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</si>
  <si>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</si>
  <si>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</si>
  <si>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</si>
  <si>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</si>
  <si>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</si>
  <si>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</si>
  <si>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</si>
  <si>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</si>
  <si>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</si>
  <si>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</si>
  <si>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</si>
  <si>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</si>
  <si>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</si>
  <si>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</si>
  <si>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</si>
  <si>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</si>
  <si>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</si>
  <si>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</si>
  <si>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</si>
  <si>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</si>
  <si>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</si>
  <si>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</si>
  <si>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</si>
  <si>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</si>
  <si>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</si>
  <si>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</si>
  <si>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</si>
  <si>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</si>
  <si>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</si>
  <si>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</si>
  <si>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</si>
  <si>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</si>
  <si>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</si>
  <si>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</si>
  <si>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</si>
  <si>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</si>
  <si>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</si>
  <si>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</si>
  <si>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</si>
  <si>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</si>
  <si>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</si>
  <si>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</si>
  <si>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</si>
  <si>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</si>
  <si>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</si>
  <si>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</si>
  <si>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</si>
  <si>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</si>
  <si>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</si>
  <si>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</si>
  <si>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</si>
  <si>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</si>
  <si>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</si>
  <si>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</si>
  <si>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</si>
  <si>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</si>
  <si>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</si>
  <si>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</si>
  <si>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</si>
  <si>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</si>
  <si>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</si>
  <si>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</si>
  <si>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</si>
  <si>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</si>
  <si>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</si>
  <si>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</si>
  <si>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</si>
  <si>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</si>
  <si>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t>ArB,Arden,Attach,BoD,Cardio,CBCC,CCOW,CDS,CG,CIC,CS,Conform,Ed,EHR,EmerCare,FM,GAS,HCD,II,Impl,InM,ITS,Lab,M and M,M and M/ CMETs,MM/ Templates,MM/ Tooling,MedRec,OO,PA,PC,PHER,PM,PS,PSC,RCRIM,RX,Sched,Sec,SOA,StDocs,Templates,Voc</t>
  </si>
  <si>
    <t>May 2013</t>
  </si>
  <si>
    <t>clemmcdonald@mail.nih.gov</t>
  </si>
  <si>
    <t>301-496-4441</t>
  </si>
  <si>
    <t>National Library of Medicine (NLM)</t>
  </si>
  <si>
    <t>Clement J. McDonald, MD and Kin Wah Fung, MD</t>
  </si>
  <si>
    <t>Nice proposal. Only wish there was an easy way to see what had changed between the two release (may have been I just don’t know how to reveal it&gt;</t>
  </si>
  <si>
    <t>I love the fact that you added these.  Will enable us to discourage the creation of separate OBX’s and LOINC codes for every numeric result that the lab does not want to call abnormal (e.g Measles antibody).</t>
  </si>
  <si>
    <t xml:space="preserve">AC  Anti-complementary substances present  Added in HL7 Version 2.7 
TOX  Cytotoxic substance present  Added in HL7 Version 2.7 
</t>
  </si>
  <si>
    <t xml:space="preserve">POS  Positive  Added in HL7 Version 2.7 
NEG  Negative  Added in HL7 Version 2.7 
IND  Indeterminate  Added in HL7 Version 2.7 
DET  Detected  Added in HL7 Version 2.7 
ND  Not Detected  Added in HL7 Version 2.7 
</t>
  </si>
  <si>
    <t>Wish they hadn’t added these. There is no end to the specific details that labs want to report, and such specificity (as it will ultimately grow) will challenge the filters and logic rules that are trying to find the positives.
Can’t imagine that pos/neg or Detected/not detected would not work as well.
So will register a minor negative against including all of these. (And would argue whatever committee  accepted them to remove everywhere).</t>
  </si>
  <si>
    <t>These are a little less specific, but not much. Think those phrases are almost exclusively used to report Syphilis tests.
So will register a minor negative against including all of these. (And would argue whatever committee  accepted them to remove everywhere).</t>
  </si>
  <si>
    <t xml:space="preserve">RR  Reactive  Added in HL7 Version 2.7 
WR  Weakly reactive  Added in HL7 Version 2.7 
NR  Non-reactive  Added in HL7 Version 2.7
</t>
  </si>
  <si>
    <t>Table 4-3. HL7 Table 0078 Interpretation Codes (V2.7.1)</t>
  </si>
  <si>
    <t xml:space="preserve">Just use: 
POS  Positive  Added in HL7 Version 2.7 
NEG  Negative  Added in HL7 Version 2.7 
IND  Indeterminate  Added in HL7 Version 2.7 
DET  Detected  Added in HL7 Version 2.7 
ND  Not Detected  Added in HL7 Version 2.7 </t>
  </si>
  <si>
    <t>Neg-Mi</t>
  </si>
  <si>
    <t>A-S</t>
  </si>
  <si>
    <t>A-C</t>
  </si>
  <si>
    <t>Overall
Table 4-3. HL7 Table 0078 Interpretation Codes (V2.7.1)</t>
  </si>
  <si>
    <t>Neg-Mj</t>
  </si>
  <si>
    <t>SNOMED-CT SHALL be used for SPM-4 (Specimen type).</t>
  </si>
  <si>
    <t>SNOMED-CT is strongly recommended to be used for SPM-4 (Specimen Type)</t>
  </si>
  <si>
    <t>Time is still needed to allow for laboratory backend systems to support SNOMED coding for Specimen Type.</t>
  </si>
  <si>
    <t>David Burgess</t>
  </si>
  <si>
    <t>Laboratory Corperation of America</t>
  </si>
  <si>
    <t>UCUM (Unified Code for Units of Measure) SHALL be used for reporting units of measure</t>
  </si>
  <si>
    <t>UCUM (Unified Code for Units of Measure) is strongly recommended for reporting units of measure</t>
  </si>
  <si>
    <t>The mandate to report all units of measure in a UCUM format could impact patient safety.  The machines that process the specimens may or may not use UCUM standard units.  There is a risk in converting results into a unit of measure that is different than the original unit of measure.  
The risks are threefold: 
First, if converted, the value the lab professionals attest to would be in a nonstandard unit from the lab equipment, then the IT processes would convert to a UCUM standard value for transport in the HL7.  When discussing the result with the performing lab, the receiver and the lab would be looking at different values.  Should the receiving system de-convert the value, to mimic the value at the lab, the result has now been modified twice, after being attested and certified to by the lab professionals, who are signing off on the results.  
Secondly, it is not uncommon for conversion algorithms to encounter errors.  While the problem with that is self-explanatory, a second issue may not be.  The value and the units of message occupy two separate fields.  Should a numeric value encounter an error, and the translation process choses to handle the issue by leaving the value as it was received, but incorrectly modifies the units of measure, assuming the value algorithm performed correctly, you have a value and units of measure disconnect that could greatly impact the interruption, and by extension, the health of the patient.
Lastly, the requirements only effects the electronic delivery, creating the likelihood of the electronic result value/units not matching up to the results value/units of the printed reports, raising concerns about the regulatory impact.
At this time we feel the risk is to great to accept a UCUM requirement for all result reporting units.</t>
  </si>
  <si>
    <t>Eric Haas ,DVM, MS on behalf of APHL</t>
  </si>
  <si>
    <t>PID.35(species code), PID.36 ( breed code), PID..37 ( strain), PID .82 ( prod class)</t>
  </si>
  <si>
    <t>3.4.5</t>
  </si>
  <si>
    <t>Usage   RE</t>
  </si>
  <si>
    <t xml:space="preserve">Usage X
and  create a non-conformant  animal rabies profile which defines only these fields for for AR reporting.
</t>
  </si>
  <si>
    <t>Break out Rabies to separate profile to make a base "conformant" ELR profile. And non conformant Rabies component profile  -  need to identify benefits to this approach.  Testing?</t>
  </si>
  <si>
    <t>table 3-8 NK1 Usage of X</t>
  </si>
  <si>
    <t>3.4.6</t>
  </si>
  <si>
    <t>Based on  conventions in section 1.3.1  change X usages fields  to O  usage in line with S&amp; I guides especially to harmonize with LOI.</t>
  </si>
  <si>
    <t>table 3-9 PV1 Usage of X</t>
  </si>
  <si>
    <t>3.4.7</t>
  </si>
  <si>
    <t>XCN.14 and XCN.21</t>
  </si>
  <si>
    <t>Usage O</t>
  </si>
  <si>
    <t>Are Assigning Facility fields needed?  They are not consistently applied across the data types.  Are Professional suffixes needed for PHL reporting?  Recommend changing usage from RE to O.</t>
  </si>
  <si>
    <t xml:space="preserve">CX_GU.6 </t>
  </si>
  <si>
    <t>Are Assigning Facility fields needed?  They are not consistently applied across the data types.  Recommend changing usage from RE to O.</t>
  </si>
  <si>
    <t>Seq 7,8</t>
  </si>
  <si>
    <t>Usage C(RE/X)</t>
  </si>
  <si>
    <t>Change coding system version(s) elements ( CWE.7 and CWE.8  to C( RE/X) from RE usage. This would align LOI and LIKELY future of LRI. ( Cp of 'If CWE.3 is valued')</t>
  </si>
  <si>
    <t>Seq.14</t>
  </si>
  <si>
    <t>Are Professional suffixes needed for PHL reporting?  Recommend changing usage from RE to O.</t>
  </si>
  <si>
    <t>Overall</t>
  </si>
  <si>
    <t>Align changes with LOI Recon decisions that will affect LRI.  (or wait for LRI to implement alignment first)  E.G CWE datatypes, Cardinality of person contact and providers, ethnicity cardinality,  etc</t>
  </si>
  <si>
    <t>Seq 14</t>
  </si>
  <si>
    <t>PID.14 business phone number is redundant since PID.13 Phone number - home  repeats and table 021 Telecom use code had value PRN, WPN .  This should cover it all.  How is work phone in PID .13 going to differ from business phone in  PID.14?</t>
  </si>
  <si>
    <t>Need to review these compabititye issues prior to publishing 
R2 sender to R1 reciever FAQ
R1 sender to R2 Receiver FAQ</t>
  </si>
  <si>
    <t>Need to better clarifiy that this is an out of scope use case for LRI.  Ans submit a CR for LRI to document  out of scope usage</t>
  </si>
  <si>
    <t>Seq 34, 34</t>
  </si>
  <si>
    <t>New OBR.11 codes from 2.8  and now published as errata to LRI eliminates need for PID.33,  PID.34  &lt;link&gt;</t>
  </si>
  <si>
    <t>1.12.1.2</t>
  </si>
  <si>
    <t>1.12.1</t>
  </si>
  <si>
    <t xml:space="preserve">1.12.1.2 LAB_NOACK_COMPONENT - ID: 2.16.840.1.113883.9.NN
No Acknowledgement profile component for use with the LRI Public Health profile component.  This component is used to indicate that no Acknowledgement Messages are to be sent.  This conforms to the use case described above where acknowledgements are not used.
Support for this profile component is optional.
</t>
  </si>
  <si>
    <t>delete</t>
  </si>
  <si>
    <t>Don’t need this since MSH_15 and MSH_16 already cover this so this is redundant.   Negotiated between partners no?  Remove allre references to this and edit comments in MSH.15 and MSH.16.   Will LRI allow for no ACKs?</t>
  </si>
  <si>
    <t>Title</t>
  </si>
  <si>
    <t xml:space="preserve">HL7 Version 2.5.1 Implementation Guide: Electronic Laboratory Reporting to Public Health, Release 2 - US Realm
May 2013
</t>
  </si>
  <si>
    <t>LRI Public Health Component Profile</t>
  </si>
  <si>
    <t>Seq 3,  Value Set attribute</t>
  </si>
  <si>
    <t>3.4.14</t>
  </si>
  <si>
    <t>LOINC OR “NAV”</t>
  </si>
  <si>
    <t>LOINC</t>
  </si>
  <si>
    <t>Decision by S&amp;I LOI Recon was to NOT SUPPORT CWE status codes in OBX.3 and many mores.  This decision will likley be adopted by all S&amp;I guides in Normative version.  Additionally, whther a status code of NA will change the exception process at a PHA is questionable. (vs whether no LOINC is provided - both will result in exception processing)</t>
  </si>
  <si>
    <t>1.01.01</t>
  </si>
  <si>
    <t>A-T</t>
  </si>
  <si>
    <t>&lt;&lt;RCKMS_email address&gt;&gt;</t>
  </si>
  <si>
    <t>Insert actual e-mail address</t>
  </si>
  <si>
    <t>Hans Buitendijk</t>
  </si>
  <si>
    <t>Siemens Healthcare</t>
  </si>
  <si>
    <t>...own Public Health jurisdiction relevant to their service area</t>
  </si>
  <si>
    <t>...own Public Health jurisdiction relevant to their service area.</t>
  </si>
  <si>
    <t>Missing period at end of sentence.</t>
  </si>
  <si>
    <t>Supporting Stage 3 certification criteria and Meaningful Use (MU).</t>
  </si>
  <si>
    <t>Stage 3 certification criteria in support of the Meaningful Use (MU) program.</t>
  </si>
  <si>
    <t>1.05.</t>
  </si>
  <si>
    <t>Suggest that ELR Receiver should be PH-ELR as it appears that this is specific to receving public health ELR, not all lab results.</t>
  </si>
  <si>
    <t>1.06.</t>
  </si>
  <si>
    <t>4th sentence: The Laboratory LIS (results sender)…</t>
  </si>
  <si>
    <t xml:space="preserve">The results sender, e.g., LIS or EHR, transmits the results to the appropriate public health jurisdiction. </t>
  </si>
  <si>
    <t>This data may not be sent from a LIS, rather an “EHR”.  Suggest to use just “sender” as it may be more appropriate to broaden the potential implementations beyond the LIS scope.
“The result sender …”</t>
  </si>
  <si>
    <t>Bill Ormerod</t>
  </si>
  <si>
    <t>1.07, 1.08</t>
  </si>
  <si>
    <t>Suggest that as we further harmonize the guides for the Normative version that we do have this in the "base" document so one can see the right diagram and paragraphs in one place.</t>
  </si>
  <si>
    <t>1.08.01</t>
  </si>
  <si>
    <t>Suggest that we always have accept level acknowledgement capability (i.e., support at least MSH-15=AL).  Only keep 1.8.2 and annotate similar as what we are doing with LOI IG.</t>
  </si>
  <si>
    <t>1.08.02.03</t>
  </si>
  <si>
    <t>Figure 4. Sequence Diagram for Laboratory Result with Acknowledgement - Message Accepted</t>
  </si>
  <si>
    <t>Figure 4. Sequence Diagram for Laboratory Result with Acknowledgement - Message Rejected with Errors</t>
  </si>
  <si>
    <t>1.08.04</t>
  </si>
  <si>
    <t>This seems to imply that one can only have batch messages without acknowledgement.  Should be able to acknowledge.</t>
  </si>
  <si>
    <t>1.08.05</t>
  </si>
  <si>
    <t>The table references application level acknowledgement codes (MSH-16), while the diagrams reference accept level acknowledgement codes (MSH-15).  LRI is only using accept level at this point, while LOI is using both.  Suggest to choose between either one.  Direction is that both MSH-15 and MSH-16 are used.</t>
  </si>
  <si>
    <t>Table 1-1</t>
  </si>
  <si>
    <t>1.08.5</t>
  </si>
  <si>
    <t>extremely challenging to read as currently formatted.</t>
  </si>
  <si>
    <t>1.09.01</t>
  </si>
  <si>
    <t>The following organization OIDs below are provided for the reader’s convenience.</t>
  </si>
  <si>
    <t>A reference to where the actual OID values may be obtained should also be included in this section.</t>
  </si>
  <si>
    <t>Table 1-2</t>
  </si>
  <si>
    <t xml:space="preserve">OID value for NPI: 2.16.840.1.113883.4.6 </t>
  </si>
  <si>
    <t>Wrong font size and color.</t>
  </si>
  <si>
    <t>1.12</t>
  </si>
  <si>
    <t>A-Q</t>
  </si>
  <si>
    <t>Lab_PH_COMPONENT, and LAB_NOACK_COMPONENT usage</t>
  </si>
  <si>
    <t>Based on the description of this section, it appears as though these two components are transmitted in MSH 21, in addition to the LRU_GU_RU_Profile. Is this correct usage ?</t>
  </si>
  <si>
    <t>Using MSH-15=NE would do the same thing.  There seems to be no need for this profile.  Suggest to remove.</t>
  </si>
  <si>
    <t>1.12.01</t>
  </si>
  <si>
    <t>“Note that this guide restricts usage to the LRI_GU_RU base profile”</t>
  </si>
  <si>
    <t xml:space="preserve"> Note that this guide restricts usage to LRI_GU_RU_Profile.</t>
  </si>
  <si>
    <t xml:space="preserve">LRI_GU_RU is a precoordinated profile, and not a profile component. This wording is misleading. </t>
  </si>
  <si>
    <t>2</t>
  </si>
  <si>
    <t xml:space="preserve">The following sections detail only the additional constraints to the LRI data types.  The specific attributes that have been further constrained are underlined. </t>
  </si>
  <si>
    <t>Should include language that LRI usage notes and conformance statements also apply unless otherwise specified in this document.</t>
  </si>
  <si>
    <t>Any data type that is further constrained should be expressed as a flavor so that PH uses a different flavor than the base.  Throughout all guides we want to ensure that a particular data type means exactly one thing, regardless of profile(s) used.</t>
  </si>
  <si>
    <t>2.01</t>
  </si>
  <si>
    <t>Why the more restrictive usage in PH?
LRI has CE 1 and 03 as RE. Not in favor of the more restrictive usage.               
Also, CE is not referenced anywhere we can find, except for OBX-2.  Suggest we just remove in favor of CWE_CRO.</t>
  </si>
  <si>
    <t>2.02</t>
  </si>
  <si>
    <t>Footnote #6 belongs at the end of the CWE data types, or prior to 2.2 as a comment, or just remove it as it does not seem to add.</t>
  </si>
  <si>
    <t>CWE 09</t>
  </si>
  <si>
    <t>The condition predicate would yield CWE_CRE.9 to be valued if either CWE_CRE.2 or 5 are valued, which is not necessary.  The full triplet needs to be blank for CWE_CRE.9 to be mandatory.</t>
  </si>
  <si>
    <t>CWE 07 and 08</t>
  </si>
  <si>
    <t xml:space="preserve">Coding system versions should not be RE. Local coding systems may not have a coding system version. When a code is added it is required to be a new coded. When one is deprecated the coded value is not reused. This is a basis of an international coding system.
</t>
  </si>
  <si>
    <t>2.03</t>
  </si>
  <si>
    <t>Coding system versions should not be RE. Local coding systems may not have a coding system version. Rather this should remain an O for at least the sender.</t>
  </si>
  <si>
    <t>2.04</t>
  </si>
  <si>
    <t>2.05</t>
  </si>
  <si>
    <t>CX_GU’s HD usage of RE in CX_GU 06</t>
  </si>
  <si>
    <t>Not all Composite ID values are assigned by a facility. They do have an assigning authority (04) which already has a usage of “R”.
Also the data type for a CX_GU should be a HD_GU.
Rather this should remain an O for at least the sender.</t>
  </si>
  <si>
    <t xml:space="preserve">2.07 – 2-16,  2.19-2.22,
2.24 – 2.30,  2.32-2.39, </t>
  </si>
  <si>
    <t>If a data type is not more restrictive in the PH guide, then they should not be identified in this section. The description for section 2 of this document list that “Refer to section 2.0 of the LRI guide for a discussion on the use of Data types. The following sections detail additional constraints to the LRI data types and list additional data types required by this guide.”
Suggest to create LRI IG V1.1 DSTU to include everything PH ELR while keeping to one guide and then LRI IG V2 Normative is synced with LOI.  Makes it easier to read and maintain context.</t>
  </si>
  <si>
    <t>2.17</t>
  </si>
  <si>
    <t xml:space="preserve">Conformance statement is not clear
“ELR-003: HD.3 (Universal ID Type) IF element is MSH-4.3 (Universal ID type), then HD.3 (Universal ID type) SHALL contain the value "ISO" OR "CLIA", ELSE HD.3 (Universal ID type) SHALL contain the value "ISO".”
</t>
  </si>
  <si>
    <t xml:space="preserve">ELR-003: HD.3 (Universal ID Type) 
IF element is in MSH-4 (Sending Facility), then HD.3 (Universal ID type) MUST contain the value "ISO" OR "CLIA", ELSE HD.3 (Universal ID type) SHALL contain the value "ISO".
</t>
  </si>
  <si>
    <t>2.18</t>
  </si>
  <si>
    <t>Data type is not correct. Listed as HD_GN</t>
  </si>
  <si>
    <t>Should be HD_NG</t>
  </si>
  <si>
    <t>2.23</t>
  </si>
  <si>
    <t>Data type should not be TX</t>
  </si>
  <si>
    <t>The data type varies, depending upon the result type of that parent OBX that triggered the child order to be generated. The comment is partially correct, as a child could also be triggered by a NM or SN data type result value. Either be inclusive in the comment, or do not call out individual data types.  
Also, the current comment is not computable as the intent of PRL-3 is to match to OBX-5, not be a subset of it.</t>
  </si>
  <si>
    <t>2.31</t>
  </si>
  <si>
    <t>Table 2-9</t>
  </si>
  <si>
    <t xml:space="preserve"> Complete row in table for the TS_1 data type, or remove the table. 
Also, the TS_1 data type already includes the DTM data type with a use of “R” and that include the time zone offset; so this table may not be needed.
</t>
  </si>
  <si>
    <t>2.40</t>
  </si>
  <si>
    <t>XCN_GU-14 HD</t>
  </si>
  <si>
    <t>Same comments as made on previous data elements.
Not all Composite ID values are assigned by a facility. They do have an assigning authority (09) which already has a usage of “R”.
Rather this should remain an O for at least the sender.</t>
  </si>
  <si>
    <t>XCN_GU-21</t>
  </si>
  <si>
    <t>We do not support the more restrictive RE usage for professional suffix. It should sync with LRI and remain with a usage of “O”.</t>
  </si>
  <si>
    <t>2.41</t>
  </si>
  <si>
    <t>Data type name is not correct</t>
  </si>
  <si>
    <t>Should be XCN_NG</t>
  </si>
  <si>
    <t>2.42</t>
  </si>
  <si>
    <t>Organization Name type usage of RE.</t>
  </si>
  <si>
    <t xml:space="preserve">This field reference a User defined table (HL7 0204) which is unconstrained. This value is not clinically relevant. The organization identifier (XON 10), and its assigning authority is what must be used to identify a organization, not its name type XCN 01, which is a String  (ST) data type.
Usage should be “O”.
</t>
  </si>
  <si>
    <t>2.43</t>
  </si>
  <si>
    <t>Should be XON_NG</t>
  </si>
  <si>
    <t>2.44</t>
  </si>
  <si>
    <t>XPN-14</t>
  </si>
  <si>
    <t>2.45</t>
  </si>
  <si>
    <t>Condition predicate is incorrect. Usage of CNN 10 too restrictive</t>
  </si>
  <si>
    <t>It should be if CNN 09 Is valued.
The usage for CNN 10 should be C(RE/X) in the case where the assigning authority is local and there is no ISO oid assigned.
Making this component usage RE/X removes the ELR-004 conformance statement.</t>
  </si>
  <si>
    <t>2.45 onward</t>
  </si>
  <si>
    <t>The following sections detail data types that are specific to this guide and not in the LRI Guide</t>
  </si>
  <si>
    <t>Any data type that is used, but not specifically identified in the LRI IG falls  back to the default usage and valuation identified in the base HL7 version 2.5.1 standard. Unless this IG is deviating from the base 2.5.1 usage, data type or value set, then there is no need to included these in this IG.</t>
  </si>
  <si>
    <t>2.45.</t>
  </si>
  <si>
    <t>REs for CNN-4,5,6,7 seem clinically irrelevant, so should be REO (proposed new usage code) Optional, but if sent use as defined, but can still be empty.</t>
  </si>
  <si>
    <t>2.46.</t>
  </si>
  <si>
    <t>Isn't there a null value for UCUM?  Is the industry ready for all UCUM where this is used?</t>
  </si>
  <si>
    <t>2.47.</t>
  </si>
  <si>
    <t>Why are NDL-2 through 11 X?  Suggest O to allow folks to extend as they see fit.</t>
  </si>
  <si>
    <t>2.48</t>
  </si>
  <si>
    <t>Column heading have changed and need to be corrected.</t>
  </si>
  <si>
    <t>2.48.</t>
  </si>
  <si>
    <t>When using RPs, RP-3,4 should not be RE, rather REO as there is not always a need to have this.  The rest of the data can be sufficient, and we should not force applications to populate fields that do not have purpose.</t>
  </si>
  <si>
    <t>2.49</t>
  </si>
  <si>
    <t>XTN</t>
  </si>
  <si>
    <t xml:space="preserve">Comment includes permissive language “Should” is a recommendation; “Must” is a mandate. 
Also, most implementations use a telecommunication Equipment type of INTERNET and “X.400” interchangeably for Email.
</t>
  </si>
  <si>
    <t>3</t>
  </si>
  <si>
    <t>There is no message structure for batch transmission in this document</t>
  </si>
  <si>
    <t>Please add one
Also, document that Batch transmission is optional, and not a requirement of this guide.</t>
  </si>
  <si>
    <t>3.01</t>
  </si>
  <si>
    <t>Patient note usage should not be required, or even RE without a clear usage spelled out explicitly by this IG.
Recommend that patient comments (NTE sub PID) have a usage of “O”.</t>
  </si>
  <si>
    <t>Cardinality usage and comment do not agree.</t>
  </si>
  <si>
    <t>Cardinality indicates that the specimen group may be received 0 to many times in a message, but the comment says that it must appear at least once.
The comment’s cardinality does not allow for non-specimen based testing to be compliant with this IG.</t>
  </si>
  <si>
    <t xml:space="preserve">SFT comment, second paragraph
There seems to be an invalid assumption that messages may only be forwarded and not received. Processed and normalized into a LIS from a result sender actor. This is not correct. When a reslt is normalized into a system, the n original transaction, and references to the software products that generated or touched it between the time of generated to the point of normalization are no longer valid.
</t>
  </si>
  <si>
    <t xml:space="preserve">Each HL7 aware application that touches the message on the way to the destination application must may add an SFT segment for its application. For instance, PHIN MS is not HL7 aware and would not be expected to add an SFT. On the other hand, an integration engine is HL7 aware and would be expected to add an SFT, unless they only route the message rather than manipulate the message. </t>
  </si>
  <si>
    <t>The first repeat (i.e., the Laboratory Result Sender actor that generated the message) is required. Any other application that transforms the message must add an SFT segment for that application. Other applications that route or act as a conduit may add an SFT but are not required to do so.  Just being "HL7 aware" is not enough to put in SFT.  They actually have to manipulate the data in the transaction beyond routing.</t>
  </si>
  <si>
    <t>The placement of the NTE in this table may be confused as being in any location, and not just a NTE that follows the PID.</t>
  </si>
  <si>
    <t>This table really should be comprehensive to the entire message. I would recommend calling out segment usage or placement that differs from LRI in some other manner.</t>
  </si>
  <si>
    <t>3.04.01</t>
  </si>
  <si>
    <t>MSH21</t>
  </si>
  <si>
    <t>Need more info about valuation for MSH 21, especially with optional LRI components like new born, time zone, and XO profiles.</t>
  </si>
  <si>
    <t>MSH 03 usage</t>
  </si>
  <si>
    <t>Should be RE, and not R. The values set is a HL7 user table and not a constrained value set. Sending facility as a HD is more informative.</t>
  </si>
  <si>
    <t>MSH 05 usage</t>
  </si>
  <si>
    <t>Should be an RE if not an O as it is not realistic that the sender would necessarily know the receiving application.</t>
  </si>
  <si>
    <t>MSH 06 usage</t>
  </si>
  <si>
    <t>Should be RE, and not R. The values set is a HL7 user table and not a constrained value set. Receiving system as a HD is more informative.</t>
  </si>
  <si>
    <t>3.04.02</t>
  </si>
  <si>
    <t>SFT 06 Usage</t>
  </si>
  <si>
    <t>Should be O and not RE. The Software install date has no relevance to clinical content.  When troubleshooting a transaction, the install date can be obtained from the applications as the tracing begins, i.e., did not need to have it on the transaction.  Prior to that it would not have any value in the support process.</t>
  </si>
  <si>
    <t>3.04.04</t>
  </si>
  <si>
    <t>ERR 08 usage</t>
  </si>
  <si>
    <t xml:space="preserve">Should be O (or REO) and not RE. This is a Tx field and not coded. The pertinent error information and location should come from ERR 02 and 03.  
</t>
  </si>
  <si>
    <t>ERR 12 usage</t>
  </si>
  <si>
    <t>Should be O (or REO) and not RE. 
Also, add usage note to identify how to report multiple XTN values for a single Help Desk contact vs, multiple Help Desk contacts.</t>
  </si>
  <si>
    <t>ERR 03 date type</t>
  </si>
  <si>
    <t>Should be CWE_CR, not CWE_CRE. The value set for this field is constrained to HL7 table 0357all entries in this table included a code value so a code should be required for this field. There are no entries in this table which do not have a code so CWE_CRE is not the correct usage of the CWE data type.</t>
  </si>
  <si>
    <t>3.04.05</t>
  </si>
  <si>
    <t>PID 07 comment</t>
  </si>
  <si>
    <t>The entire comment for PID 7 is covered in the LRI IG. Why is this duplicated here ? The note is not correct. If pt DOB is not provided, then Age at time of collection must be provided as an observation that follows the SPM segment.  It does require that OBX after SPM is changed from O to RE in LRI IG, therefore here.  Also clarify that this is not a "normal" AOE, as they are to be transmitted in an OBX after OBR, rather a special case where PID-07 cannot be properly valued and this is strictly an estimate to manage the SPM.</t>
  </si>
  <si>
    <t>PID 10 data type</t>
  </si>
  <si>
    <t>This IG lists this field as CWE, but both the base standard, and LRI have this fields as a CE. There is no additional information about race that cannot be communicated in a CE data type to satisfy clinical requirements for ELR.</t>
  </si>
  <si>
    <t>PID 22 data type</t>
  </si>
  <si>
    <t>This IG lists this field as CWE, but both the base standard, and LRI have this fields as a CE. There is no additional information about ethnicity that cannot be communicated in a CE data type to satisfy clinical requirements for ELR.</t>
  </si>
  <si>
    <t>PID 36, Species, Usage</t>
  </si>
  <si>
    <t>Usage should be C(RE/O), with a condition predicate that it must be valued when species (PID-35) is not Human.</t>
  </si>
  <si>
    <t xml:space="preserve">PID 29 Usage </t>
  </si>
  <si>
    <t xml:space="preserve">Listed as RE, but should be C(R/X), with a condition predicate of “Only valued when the  PID 30 = “Y””
The comment for PID 30 has the predicate backwards.
</t>
  </si>
  <si>
    <t xml:space="preserve">PID 36 usage </t>
  </si>
  <si>
    <t xml:space="preserve">Should be “O” and not conditional.
Even though PID 37 usage is "O", the current condition predicate as written for this field will result in PID 36 being required is a sender optionally values PID 37, regardless of the constraints of the profile </t>
  </si>
  <si>
    <t>3.04.06</t>
  </si>
  <si>
    <t>NK1 06 usage and any NK1 field with a usage of “X”.</t>
  </si>
  <si>
    <t xml:space="preserve">Should be “O” and not X. 
X is too restrictive. 
If the IG indicates a usage for these fields of an X and you receive a value in one of them on an result message, then the message must be rejected and an error sent back to the sender. This does not facilitate timely receipt and action of reportable lab results.
</t>
  </si>
  <si>
    <t>3.04.07</t>
  </si>
  <si>
    <t>PV1 04 values set</t>
  </si>
  <si>
    <t>Either specify a standard vocab (HL7 table, SNOMED CT, etc) value set or leave this column blank.</t>
  </si>
  <si>
    <t>PV1 13, usage, and any other PV1 field with a usage of “X”.</t>
  </si>
  <si>
    <t>3.04.09</t>
  </si>
  <si>
    <t>ORC 14 comment</t>
  </si>
  <si>
    <t>The comment seems to imply that only phone numbers are supported, but is not explicit about it either.  Why not email, fax, or beeper? If they are intended to be allowed then please modify the comment to include other telecom type and equipment.  Otherwise put the word "only" in front of "phone number".</t>
  </si>
  <si>
    <t>ORC 22 &amp; 23</t>
  </si>
  <si>
    <t>Comment needs additional clarification. I interpret this as the primary or business phone number of the facility identified in ORC 21, which is the order placing facility. In an ambulatory setting where specimens are collected by another entity, the the provider who wrote the script for the order is considered the order placer.  We suggest to clarify 21-24 accordingly</t>
  </si>
  <si>
    <t>3.04.10</t>
  </si>
  <si>
    <t>OBR 9</t>
  </si>
  <si>
    <t>Usage should be O and not X. Please see previous comments on this topic.</t>
  </si>
  <si>
    <t>OBR 17 comment</t>
  </si>
  <si>
    <t>Same comment as on ORC-14.  Also, should ORC-14 and OBR-17 be the same?  If not, clarify.  If so, clarify.</t>
  </si>
  <si>
    <t>OBR 31</t>
  </si>
  <si>
    <t>LOI IG draft is "O".  Either LOI must change to RE, or PH ELR cannot turn the O into an RE as the LIS would never receive it.
Clarify in LRI IG and LOI IG that Reason for Study does not in any way reflect whether the patient actually has such diagnosis, regardless of what coding system is used that may imply otherwise.</t>
  </si>
  <si>
    <t>OBR 32</t>
  </si>
  <si>
    <t>Based on this description, if this is a clinical lab result then this field does not need to be valued? Additional comments on this topic would be helpful.</t>
  </si>
  <si>
    <t>3.04.14</t>
  </si>
  <si>
    <t>OBX 03 valuation when LOINC code does not exist.</t>
  </si>
  <si>
    <t xml:space="preserve">Default valuation of “NAV” when there is no LOINC code available does not make sense. 
If there is no valid code in the standard coding system or value set , then you only send the local code. This is how every other value set works in EVERY HL7 message. This approach does nothing to improve interoperability.
Rather it implies a functional directive which is outside the scope of an interoperability implementation guide.
Suggest to model the comment after OBR 04 for proper transmission of a CWE data type with a local code when no LOINC code exists.
</t>
  </si>
  <si>
    <t>OBX 08 usage</t>
  </si>
  <si>
    <t>This usage should be RE, not C(RE/X). Do we really want to not process a result transaction if this field is valued when it should not be?</t>
  </si>
  <si>
    <t>OBX 17 usage</t>
  </si>
  <si>
    <t>Should be “O” (or REO perhaps), just based on the description of this field it indicates that “This can be useful to further specify information about the specific method to a more granular level than what is defined by the LOINC used in OBX-3.”.</t>
  </si>
  <si>
    <t>ELR-019</t>
  </si>
  <si>
    <t>Conformance language excludes the transmission of only a local code.
Either reword to identify that one of the triplets in the CWE will contain LN or (possibly HL70353) as the coding system. As written now, there is no accommodation for instances when only a prenegotiated local code is transmitted. This is not realistic. It will not be possible to conform to ELR 019, 022, and 023 at the same time, as they are currently written.</t>
  </si>
  <si>
    <t>ELR22</t>
  </si>
  <si>
    <t>Should be combined into ELR-19
This will identify the allowable valuation for coding and alternate coding system in OBX 03.</t>
  </si>
  <si>
    <t>ELR23</t>
  </si>
  <si>
    <t>3.04.14.01</t>
  </si>
  <si>
    <t xml:space="preserve">Example for OBX 08 show this with only the first triplet being valued. </t>
  </si>
  <si>
    <t>Please update the examples in this table to show a fields in fully populated instances.</t>
  </si>
  <si>
    <t xml:space="preserve">Example for OBX 06 show this with only the first triplet being valued. </t>
  </si>
  <si>
    <t>3.04.15</t>
  </si>
  <si>
    <t>SPM 04 value set</t>
  </si>
  <si>
    <t>Suggest to pu SNOMED CT Specimen hierarchy" in the Value Set column.</t>
  </si>
  <si>
    <t>SPM 05 and SPM 09 value set</t>
  </si>
  <si>
    <t>SPM-05 and SPM-09 should both point to SNOMED CT Topographical modifier hierarchy.  SPM-05 should be fixed accordingly.</t>
  </si>
  <si>
    <t>SPM 06 value set</t>
  </si>
  <si>
    <t>Value set is HL70371</t>
  </si>
  <si>
    <t>SPM 07 value set</t>
  </si>
  <si>
    <t>Value set is HL70488</t>
  </si>
  <si>
    <t>SPM 08 value set</t>
  </si>
  <si>
    <t>Value set is SNOMED CT Body Site Hierarchy</t>
  </si>
  <si>
    <t>SPM 02 Cardinality = [1…1]</t>
  </si>
  <si>
    <t>Usage should be [1..*]. This will accommodate instances where the placer “specimen or accession Id” does not directly equate to the number of filler “specimen or accession Id numbers”.  
This is a long standing issue that if addressed as recommended will allow a single placer accession value, if it is split by the filler into their own multiple accession numbers; to be communicated in a single SPM. 
As currently structured, multiple SPM segments must be sent to accommodate the situation described above.  Consequently we suggest to make an update to the base standard to accommodate this V2.8.1 perhaps and pre-adopt.</t>
  </si>
  <si>
    <t>3.04.17</t>
  </si>
  <si>
    <t>Usage  - FSH 08, 10, 11, and 12 , FTS 2, and 3, BSH 8, 10, 11, and 12, and BTS 2 and 3</t>
  </si>
  <si>
    <t>Should be O, not X. If an X is received any one of these fields, then every result message contained within the Batch file must be rejected, and there is no guaranteed acknowledgement mechanism (even with commit acks) to communicate to a sender the reason that the batch was rejected.</t>
  </si>
  <si>
    <t>4.02</t>
  </si>
  <si>
    <t>Where a SNOMED CT code is available, SNOMED CT SHALL be used for coded reportable laboratory results using either CWE_CRO, identified as CWE in OBX-2 or CE in OBX.5.</t>
  </si>
  <si>
    <t>Where a SNOMED CT code is available, SNOMED CT SHALL be used for coded reportable laboratory results using either CWE with the  CWE_CRO usage, or CE; in OBX.5.</t>
  </si>
  <si>
    <t>4.06.01</t>
  </si>
  <si>
    <t>Additionally</t>
  </si>
  <si>
    <t>There should be no underline for this word.</t>
  </si>
  <si>
    <t>Table 4-2</t>
  </si>
  <si>
    <t>Reason for Study – ICD!)</t>
  </si>
  <si>
    <t>Should be “ICD10”</t>
  </si>
  <si>
    <t>4.07.05</t>
  </si>
  <si>
    <t>DT</t>
  </si>
  <si>
    <t>Usage and comment are underlined and should no be.</t>
  </si>
  <si>
    <t>CWE</t>
  </si>
  <si>
    <t>Row for CWE_CR should be added if previous comment is accepted.</t>
  </si>
  <si>
    <t>6.05</t>
  </si>
  <si>
    <t>AOE question location</t>
  </si>
  <si>
    <t xml:space="preserve">It is unclear if AOE questions follow the SPM, or the OBR that they are ordered with. Please clarify. The text “Under the specimen group” can be interpreted both ways.
</t>
  </si>
  <si>
    <t>6.07.03</t>
  </si>
  <si>
    <t>Valuing a triplet of OBX 03 as not value when no LOINC code exists,</t>
  </si>
  <si>
    <t>The receiving system should identify that there is not a LOINC code in a message in OBX 03 when no triplet exists with a coding system value of LN. As written, the IG is placing a functional burden on every result sender. This deviates from the LRI IG.</t>
  </si>
  <si>
    <t>must populate the first triplet and the local code must populate the second triplet.</t>
  </si>
  <si>
    <t>LRI give no preference to the triplet that a standard vocabulary is received in, and neither should Public Health. You my not dictate which coding system is sent in which triplet. Please sync with LRI.</t>
  </si>
  <si>
    <t>6.08</t>
  </si>
  <si>
    <t xml:space="preserve">Based on feedback from multiple jurisdictions, sending information about the original clinical specimen type/source (e.g. Stool) in SPM.4 is preferred over reporting a derivative of the specimen (e.g. an isolate , DNA, or  RNA). </t>
  </si>
  <si>
    <t xml:space="preserve">Based on feedback from multiple jurisdictions, although it is not required to send information about the original specimen, when sending information about the original clinical specimen type/source (e.g. Stool) in SPM.4 is preferred over reporting a derivative of the specimen (e.g. an isolate , DNA, or RNA). </t>
  </si>
  <si>
    <t>This may not always be possible in the case of a Pass through, where the original sample type was not received and is not relevant to the confirmatory test being performed.</t>
  </si>
  <si>
    <t>General</t>
  </si>
  <si>
    <t>Referring to specific sections of the LRI IG may not be the best long term solution unless this guide is to be incorporated into to the LRI IG.
If it is not intended to have the LRI_PH content be included in the LRI IG then the specific langue from the LRI document should be included in the PH IG to insure that the information is correct beyond the time of publication.</t>
  </si>
  <si>
    <t>From first paragraph, "This profile component describes the additional constraints and guidance needed to transmit laboratory-reportable findings to appropriate local, state, territorial and federal health agencies using the HL7 2.5.1 ORU^R01 message.  "</t>
  </si>
  <si>
    <t>"This profile component describes the additional constraints and guidance needed to transmit reportable labortaory observations to appropriate local, state, territorial and federal health agencies using the HL7 2.5.1 ORU^R01 message."</t>
  </si>
  <si>
    <t>Request to change aboratory-reportable findings to reportable laboratory observations, known as the terminology in use in the industry. Findings can be confused with case reports (diagnosis).</t>
  </si>
  <si>
    <t>John Roberts</t>
  </si>
  <si>
    <t>TN Dept of Health</t>
  </si>
  <si>
    <t>From second paragraph "LRI_PH is the successor to The HL7 Version 2.5.1 Implementation Guide: Electronic Laboratory Reporting to Public Health (US Realm), Release 1(ELR251R1).  "</t>
  </si>
  <si>
    <t>"ELR251R2 is the successor to The HL7 Version 2.5.1 Implementation Guide: Electronic Laboratory Reporting to Public Health (US Realm), Release 1(ELR251R1).  "</t>
  </si>
  <si>
    <t xml:space="preserve">Inconsistent usage of identifier defined in the first paragraph. It doesn’t really matter which one you use as reference as long as you are consistent throughout the document. </t>
  </si>
  <si>
    <t>From paragraph 2 "This allows the creation of a Public Health profile component that, in combination with the LRI base profile, creates a complete EL251 R2 message profile.  The decision was made to create the Draft Standard for Trial Use to further align the ELR guide development with the family of S&amp;I Framework laboratory interface guides.   "</t>
  </si>
  <si>
    <t>"This allows the creation of a Public Health profile component that, in combination with the LRI base profile, creates a complete TBD.  The decision was made to create the Draft Standard for Trial Use to further align the ELR251R2 development with the family of S&amp;I Framework laboratory interface guides.   "</t>
  </si>
  <si>
    <t xml:space="preserve">References throughout the document to previous ELR HL7 guides, new ELR HL7 guides, and profiles should be consistent. </t>
  </si>
  <si>
    <t>From paragraph 2 "This profile is written to match the content and style of the LRI Implementation Guide.  "</t>
  </si>
  <si>
    <t>"This implementation guide is written to match the content and style of the LRI Implementation Guide.  "</t>
  </si>
  <si>
    <t xml:space="preserve">The document in question is a guide. It itself contains profile definitions. The guide itself is not a profile. </t>
  </si>
  <si>
    <t>From paragraph 1 "The PH profile facilitates the inclusion of information necessary for public health reporting in the larger test order and result process between ordering providers/laboratories and performing laboratories to ensure that the data is available to be sent to PH when necessary."</t>
  </si>
  <si>
    <t>"The PH profiles and profile components included in this guide facilitate the inclusion of information necessary for public health reporting in the larger test order and result process between ordering providers/laboratories and performing laboratories to ensure that the data is available to be sent to PH when necessary."</t>
  </si>
  <si>
    <t>Attempt at distinction between the document and the profiles/combination of profile components documented within.</t>
  </si>
  <si>
    <t xml:space="preserve">"This document is intended to meet the needs and requirements of implementation guidance in Public Health entities, replacing the previous documentation regarding Electronic Laboratory Reporting (ELR) to Public Health."  </t>
  </si>
  <si>
    <t xml:space="preserve">Phrase taken from paragraph 3 in 1.1, editied to include 'to Public Health'; and should be included in section 1 Introduction. </t>
  </si>
  <si>
    <t>From paragraph 1 "Authority to establish a list of reportable conditions and to specify the content of those reports resides with the individual public health jurisdiction.  A joint Centers for Disease Control and Prevention (CDC) – Council of State and Territorial Epidemiologists (CSTE) project is underway, which has the goal of creating a national knowledge management system containing this information.  "</t>
  </si>
  <si>
    <t xml:space="preserve">"Authority to establish a list of reportable conditions and to specify the content of those reports resides with the individual public health jurisdiction.  Reports made to Public Health come in two forms: case reports (not the subject of this guide), and laboratory reports. A joint Centers for Disease Control and Prevention (CDC) – Council of State and Territorial Epidemiologists (CSTE) project is underway, which has the goal of creating a national knowledge management system containing this information.  </t>
  </si>
  <si>
    <t xml:space="preserve">Lab reports do not necessarily yield conditions. Condtion codes are not sent in observations, though they may be included in the observation request (OBR). </t>
  </si>
  <si>
    <t>1.4.</t>
  </si>
  <si>
    <t>From Out of Scope "• Querying patient demographics.The use case for public health laboratory test orders."</t>
  </si>
  <si>
    <t>"• Querying patient demographics. •The use case for public health laboratory test orders."</t>
  </si>
  <si>
    <t xml:space="preserve">These are two separate thoughts and need to be expressed as two bullets. </t>
  </si>
  <si>
    <t>1.8.2.2</t>
  </si>
  <si>
    <t>From paragraph describing Figure 3 "The resulting transaction (2.3) is acknowledged as correct (2.5)."</t>
  </si>
  <si>
    <t>"The resulting transaction (2.3) is acknowledged as correct (2.4)."</t>
  </si>
  <si>
    <t xml:space="preserve">Typo- The last step in that figure is 2.4 not 2.5. </t>
  </si>
  <si>
    <t>1.8.2.3</t>
  </si>
  <si>
    <t>Figure 4 Title "Figure 4. Sequence Diagram for Laboratory Result with Acknowledgement - Message Accepted"</t>
  </si>
  <si>
    <t>"Figure 4. Sequence Diagram for Laboratory Result with Acknowledgement - Message Rejected"</t>
  </si>
  <si>
    <t xml:space="preserve">Typo- This diagram shows the message being rejected by the receiver, not accepted. </t>
  </si>
  <si>
    <t>From paragraph 1 "Refer to section 2.0 of the LRI guide for a discussion on the use of Data types.  The following sections detail additional constraints to the LRI data types and list additional data types required by this guide."</t>
  </si>
  <si>
    <t xml:space="preserve">Define all data types used in the guide. </t>
  </si>
  <si>
    <t xml:space="preserve">For convenience and to minimize confusion and miscommunication. </t>
  </si>
  <si>
    <t>6.5.</t>
  </si>
  <si>
    <t>In the example "|7738600^Patient currently pregnant^SCT…|A|…"</t>
  </si>
  <si>
    <t>"|77386006^Patient currently pregnant^SCT…|A|…"</t>
  </si>
  <si>
    <t xml:space="preserve">Typo- The SNOMED CT code for patient currently pregnant is 77386006. </t>
  </si>
  <si>
    <t>Natalie Raketich</t>
  </si>
  <si>
    <t xml:space="preserve">Natalie.Raketich@tn.gov </t>
  </si>
  <si>
    <t>"8. HL7 Version 2.5.1 Implementation Guide: Electronic Laboratory Resporting to Public Health, Release 1 (US Realm), Informative February 2010 Edition, with errata (10/07/2011)"</t>
  </si>
  <si>
    <t xml:space="preserve">I think we should probably include the Release 1 guide with the errata. </t>
  </si>
  <si>
    <t>Erin Holt</t>
  </si>
  <si>
    <t>erin.holt@tn.gov</t>
  </si>
  <si>
    <t xml:space="preserve">"REFERENCED PROFILES - ANTECEDENTS" </t>
  </si>
  <si>
    <t xml:space="preserve">"REFERENCES" </t>
  </si>
  <si>
    <t xml:space="preserve">Some of the documents are clearly not profiles, leaving the word 'profile' out avoids confusion. </t>
  </si>
  <si>
    <t>"The following profiles were used as source materials in the development of this guide:"</t>
  </si>
  <si>
    <t>"The following documents were used as source materials in the development of this guide:"</t>
  </si>
  <si>
    <t>Entire Document</t>
  </si>
  <si>
    <t>"Refer to LRI section…" or equivalent, used throughout document</t>
  </si>
  <si>
    <t xml:space="preserve">In some cases, inclusion of omitted words, especially is small, would provide essential clarification; other cases would benefit from at least a description of the material not included. </t>
  </si>
  <si>
    <t>From 'Table 3-7. PID – Patient Identification Segment'</t>
  </si>
  <si>
    <t>Insert sequence 3 (Patient Identifier list), 5 (Patient name), &amp; 8 (administrative sex) at least</t>
  </si>
  <si>
    <t xml:space="preserve">This is an example of comment number 16. We know this would be redundent however, these fields are crutial to PH and their omission may be misinterpreted as having little importance to PH. Their inclusion would be consistent with the usage R in the LRI guide. </t>
  </si>
  <si>
    <t>3.4.10</t>
  </si>
  <si>
    <t>From 'Table 3-11. OBR – Observation Request Segment'</t>
  </si>
  <si>
    <t>insert seq 26 &amp; 29 as referenced in the discussion to parent child relationship and drug susceptibilities</t>
  </si>
  <si>
    <t xml:space="preserve">This is an example of comment number 16. We know this that would be redundent however, these fields are commonly confused and understanding of their usage is essential to the parent child discussion. </t>
  </si>
  <si>
    <t>From 'Table 3-12. OBX – Observation/Result Segment'</t>
  </si>
  <si>
    <t xml:space="preserve">Insert row for: seq=2, Element Name =Value Type, DT = ID, Usage = C(R/X) , Cardinality = 0..1, Value Set HL70125 (constrained), </t>
  </si>
  <si>
    <t xml:space="preserve">This field is a condition predicate for OBX 5 if valued; this field identified the data type for OBX 5. This is one of the most frequently negotiated and misunderstood elements in this type of trading partner relationship.  </t>
  </si>
  <si>
    <t>"This implementation guide defines elements that are combined into profiles components to define specific conformance requirements for Electronic Laboratory Reporting to Public Health. These profile components must be combined with the LRI_GU_RU profile to create a valid profile for a particular transaction. As of this version the Public Health profile component consists at minimum of a single component:
1. LAB_PH_COMPONENT
Additional components can be provided to further define the ELR message structure and use. This guide defines one such component:
1. LAB-NoAck_COMPONENT – Acknowledgement not used
MSH-21 (Message Profile Identifier) is populated with the profile identifier of all applicable profile components used in addition to the LRI_GU_NU base profile. Multiple profiles or profile components can be present in MSH.21, provided the combination of profiles do not conflict with each other. Additional definitions and guidance for MSH-21 can be found in Section 4.1."</t>
  </si>
  <si>
    <t>"This implementation guide defines a single base component (Lab_PH_Component) that when asserted in MSH 21 identifies a message as being conformant to this Implementation Guide, i.e. acceptible for reporting lab observation to PH. This single base component can be combined with other profile components from both the LRI Guide and those listed below in 1.12.1 to create a single PH  profile that describes the characteristics and the associated conformance criteria of a single message.                                               Multiple profile components can be present in MSH.21, provided the combinations do not conflict with each other. Additional definitions and guidance for MSH-21 can be found in Section 4.1. "</t>
  </si>
  <si>
    <t xml:space="preserve">We tried to simplify this section to eliminate the need of knowledge of this or other documents, e.g. LRI. </t>
  </si>
  <si>
    <t>4.7.5</t>
  </si>
  <si>
    <t>In 'Table 4-2. Value Set. Code System Summary' Comments for Value Type includes "See Section 4.7.5 for values."</t>
  </si>
  <si>
    <t xml:space="preserve">Constrained to: 
R for CE, DT, NM, SN, ST, TM, TS, TX, FT, CWE 
RE for CX, ED, RP (requires agreement between trading partners)
</t>
  </si>
  <si>
    <t xml:space="preserve">This proposed language matches what is included in the corresponding table for this data type in LRI. </t>
  </si>
  <si>
    <t xml:space="preserve">From 'CWE_CRE – CODED WITH EXCEPTIONS – CODE REQUIRED, BUT MAY BE EMPTY6' </t>
  </si>
  <si>
    <t xml:space="preserve">Insert between section 2.2 and table 2-2 'This data type allows for the use of a description when no code is available without the sender having to program the data types as ST or TX. Please refer to Footnote 6 on CWE-Types. Useage of CWE_CRE SHALL NOT be used for OBR 4, OBX 3, and OBX 5.' </t>
  </si>
  <si>
    <t xml:space="preserve">Language should be included that prohibits the use of CWE_CRE as an informal way to send ST or TX. </t>
  </si>
  <si>
    <t xml:space="preserve">Footnote 6 breaks apart Table 2-2.  </t>
  </si>
  <si>
    <t xml:space="preserve">Table 2-2 should be contained within 1 page and not split by Footnote 6 onto 2 pages. </t>
  </si>
  <si>
    <t xml:space="preserve">Footnote 6 within the scope of Table 2-2 is confusing and should be avoided. </t>
  </si>
  <si>
    <t>In Table 3-11. OBR – Observation Request Segment Seq 4 (Universal Service Identifier) Description/Comments "For reportable lab test orders, the Reportable Condition Mapping Table (RCMT) Lab Test name value sets7 SHOULD be used."</t>
  </si>
  <si>
    <t xml:space="preserve">Should be removed.  </t>
  </si>
  <si>
    <t xml:space="preserve">If a lab is identifiying reportable observations using an order code, we wouldn’t want them to limit their identification based on the RCMT snapshot of what was reportable at a point in time. RCMT is useful as a reference in the beginning of code assignment. </t>
  </si>
  <si>
    <t>In Table 3-12. OBX – Observation/Result Segment Seq 3 (Observation Identifier) Description/Comments "For reportable laboratory tests, the Reportable Condition Mapping Table (RCMT) Lab Test value sets 7 SHOULD be used."</t>
  </si>
  <si>
    <t xml:space="preserve">Replace with: "For reportable laboratory tests, the sender SHALLconfirm reportable laboratory observations with the receiving Public Health Authroity." </t>
  </si>
  <si>
    <t xml:space="preserve">RCMT was a snapshot in time and is not actively being maintained (RCKB) is being developed. Regardless, what makes something reportable is not whether or not it is listed in RCMT, rather whether or not supporting language for PH to receive that information is in that PHA's rules and regulations. </t>
  </si>
  <si>
    <t xml:space="preserve"> '6.1 PARENT/CHILD REPORTING FOR REFLEX AND CULTURE/SUSCEPTIBILITY TESTING
See LRI section 6.1. Please note that for the ELR guide ONLY the GU and RU examples are applicable.'</t>
  </si>
  <si>
    <t xml:space="preserve">Add: Include basic explanation and a simplified example and refer to 6.1 of LRI guide for more detail. </t>
  </si>
  <si>
    <t xml:space="preserve">This is too significant of a detail to not provide some discussion on this situation. I would prefer not to leave this up to the senders to research the LRI guide (about 5 pages). </t>
  </si>
  <si>
    <t>6.2 CULTURE AND SUSCEPTIBILITIES REPORTING
See LRI section 6.2. Please note that for the ELR guide ONLY the RU-GU examples are applicable (LRI section 6.2.5.1).'</t>
  </si>
  <si>
    <t xml:space="preserve">Add: Include basic explanation and a simplified example and refer to 6.2 of LRI guide for more detail. </t>
  </si>
  <si>
    <t xml:space="preserve">This is too significant of a detail to not provide some discussion on this situation. I would prefer not to leave this up to the senders to research the LRI guide (about 20 pages). </t>
  </si>
  <si>
    <t>1.12.2</t>
  </si>
  <si>
    <t>Refer to the LRI guide section 1.12.2. Note, this guide restricts usage to the LRI_GU_RU pre or post-coordinated profile component. The other profiles in LRI section 1.12.2 are not compatible with the LAB_PH profile component.</t>
  </si>
  <si>
    <t>Refer to the LRI guide section 1.12.2.</t>
  </si>
  <si>
    <t>We feel that without clear guidance on expectations for establishing and maintaining OIDs and OID registries, a requirement of allowing only LRI_GU_RU may lead to a reduction in the quality and reliability of the data that ELR systems currently receive, especially in fields that are not related to the identification of organizations that are placing orders, such as PID-3 (Patient Identifier List) and ORC-2/OBR-2 (Placer Order Number).  In addition, it would be helpful to better understand the reason why this section needs to be different from the LRI standard on which it is based.  We request a closer alignment with the LRI guide to the extent possible, with changes to either document as appropriate.  An in person conference call with authors and contributors of both guides to better understand the need for differences would be helpful, and we would consider withdrawing our negative ballot vote based on the outcome of this discussion.</t>
  </si>
  <si>
    <t>HD_GN – HIERARCHIC DESIGNATOR (NON-GLOBALLY UNIQUE)</t>
  </si>
  <si>
    <t>HD_NG – HIERARCHIC DESIGNATOR (NON-GLOBALLY UNIQUE)</t>
  </si>
  <si>
    <t>Here and elsewhere where "NG" is used where "GN" is intended.</t>
  </si>
  <si>
    <t>[{NK1}]; Next of Kin/Associated Parties; [0..*]</t>
  </si>
  <si>
    <t>Cardinalities of R and RE items should be limited to the maximally populated example messages on the NIST ELR Testing Tool site.  Since no NIST example message has more than one NK1, receivers should not have to prepare to receive, and senders should not have to prepare to send, the greater number; not sufficient value for this.</t>
  </si>
  <si>
    <t>Name; XPN; [0..*]; C(R/X)</t>
  </si>
  <si>
    <t>Name; XPN; [0..1]; C(R/X)</t>
  </si>
  <si>
    <t>Cardinalities of R and RE items should be limited to the maximally populated example messages on the NIST ELR Testing Tool site.  Since no NIST example message has an NK1 with more than one name, receivers should not have to prepare to receive, and senders should not have to prepare to send, the greater number; not sufficient value for this.</t>
  </si>
  <si>
    <t>Address; XAD; [0..*]; RE</t>
  </si>
  <si>
    <t>Address; XAD; [0..1]; RE</t>
  </si>
  <si>
    <t>Cardinalities of R and RE items should be limited to the maximally populated example messages on the NIST ELR Testing Tool site.  Since no NIST example message has an NK1 with more than one address, receivers should not have to prepare to receive, and senders should not have to prepare to send, the greater number; not sufficient value for this.</t>
  </si>
  <si>
    <t>Entire document</t>
  </si>
  <si>
    <t>Whole document</t>
  </si>
  <si>
    <t>Merge with LRI document rather than two distinct documents</t>
  </si>
  <si>
    <t>Having two documents makes it very hard to read.  We would prefer a copy of the LRI IG with the changes for ELR shown as amendments in some format, like a marked up MS Word document or amendments to a bill.</t>
  </si>
  <si>
    <t>Linh Le</t>
  </si>
  <si>
    <t>New York State Department of Health</t>
  </si>
  <si>
    <t>In the v2.3.1 implementation guide, (as well as somewhere in the v2.3.Z guide) there is language in section 3.3.3 of that guide which states: "Laboratory-based reporting to public health agencies focuses on OBX-3 and OBX-5 as the most informative elements of the message; thus, every effort should be made to make OBX-3 and OBX-5 as informative and unambiguous as possible".  Further in that same section of the guide, when describing valid datatypes for OBX-5, it states: "For laboratory-based reporting, the CE and SN data types should be used whenever possible so that results can be interpreted easily". 
Similar language could not be found anywhere in the 2.5.1 Implementation Guide.  It is vital that this concept is continued into 2.5.1 in order to promote informative, unambiguous, and interoperable exchange of test results to public health.</t>
  </si>
  <si>
    <t>The wording from the 2.3.1 implementation guide should be included prominently in numerous locations within the 2.5.1 Implementation Guide, and must occur at section 3.4.14 OBX-Observation/Result Segment located on page 41.</t>
  </si>
  <si>
    <t>Steve Eichner</t>
  </si>
  <si>
    <t>Department of State Health Services (TX)</t>
  </si>
  <si>
    <t>DH</t>
  </si>
  <si>
    <t>doug.hamaker@dshs.state.tx.us</t>
  </si>
  <si>
    <t>Orginal Balloters Number</t>
  </si>
  <si>
    <t>Total</t>
  </si>
  <si>
    <t>Resolved</t>
  </si>
  <si>
    <t>Good work.  I disagree with comments on UCUM, as UCUM and existing units used by lab equipment can be mapped to one-to-one and onto, completely reversible mapping.  There is no "computation" involved, only string lookup.  Present variation in reporting of lab result units presents more critical patient safety issues at the point of care where results appear from multiple labs in different formats for the same unit.  A consistent unit code will result in safer interpretation of results.  With regard to SNOMED coding, I agree that SNOMED CT is not yet widely used.  However, I disagree that it should be reduced to a SHOULD.  Instead, I would suggest that the most common specimen types be collected and those be mapped to a SNOMED value set, that SHALL be used for that limited set of codes.</t>
  </si>
  <si>
    <t>UCUM comments</t>
  </si>
  <si>
    <t>Keith Boone</t>
  </si>
  <si>
    <t>GE</t>
  </si>
  <si>
    <t>Cecil</t>
  </si>
  <si>
    <t>Accenture</t>
  </si>
  <si>
    <t>Page 41 refernces PHIN VADS as the SHOULD vocabulary constraint in contrast the the NLM as specified by ONC.</t>
  </si>
  <si>
    <t>SNOMED-CT SHALL be used for SPM-4 (Specimen type) if an appropriate code exists, otherwise use HL70487, if available.' Rob Savage, Bonnie McAllister</t>
  </si>
  <si>
    <t>Edit this section to align with LOI and decision of OO WG to preadopt pending V2.8.1 proposal for OBX.27 (Observation Type) : http://wiki.hl7.org/images/5/5f/OO_CR128-749.doc</t>
  </si>
  <si>
    <t>5/6/2013:Create an appendix stating is  informative and contents will be table listing the differences between R1 and R2. Rob Savage, Bonnie McAllister</t>
  </si>
  <si>
    <t>5/6/2013: Thanks for the compliment</t>
  </si>
  <si>
    <t>5/6/2013:'UCUM (Unified Code for Units of Measure) is strongly recommended for reporting units of measure' Rob Savage, Bonnie McAllister</t>
  </si>
  <si>
    <t>5/6/2013: pre-adopt pending V2.8.1 proposal for OBX.27 (Observation Type) : http://wiki.hl7.org/images/5/5f/OO_CR128-749.doc.  The element would be "RE-O" - to be resolved later as to how RE-O wil be ersolved.  Hans Buitendijk, Bonnie MacAllister.</t>
  </si>
  <si>
    <t>Open - Pending Further Resolution</t>
  </si>
  <si>
    <t>Total-Resolved</t>
  </si>
  <si>
    <t>Total-Resolved-Pending</t>
  </si>
  <si>
    <t>CGIT</t>
  </si>
  <si>
    <t>USAGE X</t>
  </si>
  <si>
    <t>Q4</t>
  </si>
  <si>
    <t>Proposed: Change all X to O in line with LOI.  Consider reviewing the batch segments X and changing from X to O based on the section 1.3.1 guidance on X.</t>
  </si>
  <si>
    <t>Proposed: see item 136</t>
  </si>
  <si>
    <t>Q3</t>
  </si>
  <si>
    <t>Datatypes, CX,XCN,</t>
  </si>
  <si>
    <t>Withdraw</t>
  </si>
  <si>
    <t>wait for LOI update</t>
  </si>
  <si>
    <t>Propose: Except for CWE, CE, Change all the datatypes usages that are common to LOI and LRI to align.  This means change Assigning Facility(XCN, CX), Professional Suffix(XPN, XCN), Parent Observation Value Descriptor  (OBR.26 - see NIST tool for examples ) and Organization Name type(XON) subcomponents from usage of "RE" to "O"
Also Propose changing TS_1 datatype Time Zone Offset from R to C(R/O) and making a conformance statement for TS_1 in MSH_7.  ELR -NN  "MSH.7 (Date/Time Of Message) The time zone offset SHALL be valued"</t>
  </si>
  <si>
    <t>See #142</t>
  </si>
  <si>
    <t>suggest identifiing and illustrating each change but don't wait for LRI  create a "LRI 1.1"</t>
  </si>
  <si>
    <t>See #1</t>
  </si>
  <si>
    <t>Replace AA, AE, AR with CA, CE, and CR -  using enhanced Acknowledgemnets</t>
  </si>
  <si>
    <t>Propose remove the NoAck Profile and all references to it in MSH.</t>
  </si>
  <si>
    <t>Discussion of "LRI 1.1" complete with PH profile.</t>
  </si>
  <si>
    <t>title</t>
  </si>
  <si>
    <t>Remove the conformance statements related to "NAV"</t>
  </si>
  <si>
    <t>Propose correcting all typos as</t>
  </si>
  <si>
    <t>See #148</t>
  </si>
  <si>
    <t>Propose rewording as proposed.  (Page 3)</t>
  </si>
  <si>
    <t>Depending on the final format.  (Delta vs complete IG)… adopt this language where appropriate.</t>
  </si>
  <si>
    <t>1.08.</t>
  </si>
  <si>
    <t>1.12.</t>
  </si>
  <si>
    <t>4.05.00</t>
  </si>
  <si>
    <t>4.04.00</t>
  </si>
  <si>
    <t>3.10.0</t>
  </si>
  <si>
    <t>2.50.0</t>
  </si>
  <si>
    <t>2.44.00</t>
  </si>
  <si>
    <t>2.40.0</t>
  </si>
  <si>
    <t>2.30.0</t>
  </si>
  <si>
    <t>2.20.0</t>
  </si>
  <si>
    <t>2.00.0</t>
  </si>
  <si>
    <t>1.80.0</t>
  </si>
  <si>
    <t>1.01.0</t>
  </si>
  <si>
    <t>Depending on the final format.  (Delta vs complete IG)…Change as proposed.</t>
  </si>
  <si>
    <t>Typo: Diagrams should be  CA, CR and CE ( what would be the application response message? ( ORA?) and if is allowed would need to define it? Oherwise leave Optional?</t>
  </si>
  <si>
    <t>see note</t>
  </si>
  <si>
    <t>consolidated from table 1,  suggest adopt how did in LOI and remove this table.</t>
  </si>
  <si>
    <t>Good Point currently no single OID registry.  Several comments regarding this.  Need some pathway to a national OID registry.  (HHS?)</t>
  </si>
  <si>
    <t>See #5</t>
  </si>
  <si>
    <t xml:space="preserve">Suggest rewording as proposed. </t>
  </si>
  <si>
    <t>see notes</t>
  </si>
  <si>
    <t xml:space="preserve">CE is allowed in OBX.5.  This forces the first triplet to be populated.   Need to see how the datatypes shake out in LOI.  Right now a CS for OBX.5 in LOI instead of a datatype flavor.  I think that LOI and LRI will adopt this since CE sin used only in OBX.5 there too.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</si>
</sst>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
    <numFmt numFmtId="176" formatCode="mmmm\ d\,\ yyyy"/>
    <numFmt numFmtId="177" formatCode="0;\-0;;@"/>
    <numFmt numFmtId="178" formatCode="0.00_);\(0.00\)"/>
    <numFmt numFmtId="179" formatCode="[$€-2]\ #,##0.00_);[Red]\([$€-2]\ #,##0.00\)"/>
    <numFmt numFmtId="180" formatCode="0.0"/>
  </numFmts>
  <fonts count="66">
    <font>
      <sz val="10"/>
      <name val="Arial"/>
      <family val="0"/>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10"/>
      <color indexed="9"/>
      <name val="Arial"/>
      <family val="2"/>
    </font>
    <font>
      <sz val="10"/>
      <color indexed="8"/>
      <name val="Arial"/>
      <family val="2"/>
    </font>
    <font>
      <b/>
      <u val="single"/>
      <sz val="9"/>
      <name val="Arial"/>
      <family val="2"/>
    </font>
    <font>
      <b/>
      <sz val="9"/>
      <name val="Arial"/>
      <family val="2"/>
    </font>
    <font>
      <sz val="9"/>
      <name val="Arial"/>
      <family val="2"/>
    </font>
    <font>
      <sz val="11"/>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8"/>
      <name val="Arial"/>
      <family val="2"/>
    </font>
    <font>
      <sz val="12"/>
      <color indexed="8"/>
      <name val="Times New Roman"/>
      <family val="1"/>
    </font>
    <font>
      <b/>
      <sz val="12"/>
      <color indexed="8"/>
      <name val="Times New Roman"/>
      <family val="1"/>
    </font>
    <font>
      <b/>
      <i/>
      <sz val="12"/>
      <color indexed="8"/>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1"/>
        <bgColor indexed="64"/>
      </patternFill>
    </fill>
    <fill>
      <patternFill patternType="solid">
        <fgColor indexed="43"/>
        <bgColor indexed="64"/>
      </patternFill>
    </fill>
    <fill>
      <patternFill patternType="gray125">
        <fgColor indexed="8"/>
        <bgColor indexed="22"/>
      </patternFill>
    </fill>
    <fill>
      <patternFill patternType="solid">
        <fgColor indexed="41"/>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bottom>
        <color indexed="63"/>
      </bottom>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ck"/>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color indexed="8"/>
      </right>
      <top>
        <color indexed="63"/>
      </top>
      <bottom>
        <color indexed="63"/>
      </bottom>
    </border>
    <border>
      <left style="thin"/>
      <right style="thin"/>
      <top style="thick"/>
      <bottom style="thin"/>
    </border>
    <border>
      <left>
        <color indexed="63"/>
      </left>
      <right style="thick"/>
      <top>
        <color indexed="63"/>
      </top>
      <bottom style="thin"/>
    </border>
    <border>
      <left style="thick"/>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ck"/>
      <top style="thin"/>
      <bottom style="thin"/>
    </border>
    <border>
      <left style="thick"/>
      <right>
        <color indexed="63"/>
      </right>
      <top style="thin"/>
      <bottom style="thin"/>
    </border>
    <border>
      <left>
        <color indexed="63"/>
      </left>
      <right style="thick"/>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medium"/>
      <bottom style="medium"/>
    </border>
    <border>
      <left style="medium"/>
      <right>
        <color indexed="63"/>
      </right>
      <top style="thin"/>
      <bottom style="thin"/>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ck"/>
      <right>
        <color indexed="63"/>
      </right>
      <top style="thick"/>
      <bottom>
        <color indexed="63"/>
      </bottom>
    </border>
    <border>
      <left style="thick"/>
      <right>
        <color indexed="63"/>
      </right>
      <top>
        <color indexed="63"/>
      </top>
      <bottom style="thick"/>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9">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8" fillId="0" borderId="0" xfId="0" applyFont="1" applyFill="1" applyBorder="1" applyAlignment="1">
      <alignment wrapText="1"/>
    </xf>
    <xf numFmtId="0" fontId="0" fillId="0" borderId="0" xfId="0" applyAlignment="1">
      <alignment/>
    </xf>
    <xf numFmtId="0" fontId="0" fillId="0" borderId="0" xfId="0" applyFill="1" applyBorder="1" applyAlignment="1">
      <alignment vertical="top" wrapText="1"/>
    </xf>
    <xf numFmtId="0" fontId="0" fillId="0" borderId="0" xfId="0" applyFill="1" applyBorder="1" applyAlignment="1">
      <alignment horizontal="left" wrapText="1"/>
    </xf>
    <xf numFmtId="0" fontId="9" fillId="32" borderId="10" xfId="53" applyFont="1" applyFill="1" applyBorder="1" applyAlignment="1" applyProtection="1">
      <alignment wrapText="1"/>
      <protection/>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2" fillId="33" borderId="11" xfId="0" applyFont="1" applyFill="1" applyBorder="1" applyAlignment="1" applyProtection="1">
      <alignment horizontal="left" vertical="top" wrapText="1"/>
      <protection locked="0"/>
    </xf>
    <xf numFmtId="0" fontId="2" fillId="33" borderId="11" xfId="0" applyFont="1" applyFill="1" applyBorder="1" applyAlignment="1" applyProtection="1">
      <alignment vertical="top" wrapText="1"/>
      <protection locked="0"/>
    </xf>
    <xf numFmtId="0" fontId="0" fillId="2" borderId="12" xfId="0" applyFill="1" applyBorder="1" applyAlignment="1">
      <alignment horizontal="left" vertical="top" wrapText="1"/>
    </xf>
    <xf numFmtId="0" fontId="0" fillId="2" borderId="0" xfId="0" applyFill="1" applyBorder="1" applyAlignment="1">
      <alignment horizontal="left" vertical="top" wrapText="1"/>
    </xf>
    <xf numFmtId="0" fontId="2" fillId="2" borderId="11" xfId="0" applyFont="1" applyFill="1" applyBorder="1" applyAlignment="1" applyProtection="1">
      <alignment vertical="top" wrapText="1"/>
      <protection locked="0"/>
    </xf>
    <xf numFmtId="0" fontId="2" fillId="2" borderId="13"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1" xfId="0" applyFont="1" applyFill="1" applyBorder="1" applyAlignment="1" applyProtection="1">
      <alignment horizontal="center" vertical="top" wrapText="1"/>
      <protection locked="0"/>
    </xf>
    <xf numFmtId="0" fontId="2" fillId="34" borderId="11" xfId="0" applyFont="1" applyFill="1" applyBorder="1" applyAlignment="1" applyProtection="1">
      <alignment horizontal="left" vertical="top" wrapText="1"/>
      <protection locked="0"/>
    </xf>
    <xf numFmtId="0" fontId="7" fillId="34" borderId="14" xfId="0" applyFont="1" applyFill="1" applyBorder="1" applyAlignment="1">
      <alignment/>
    </xf>
    <xf numFmtId="1" fontId="2" fillId="33" borderId="11"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1" fillId="0" borderId="0" xfId="0" applyFont="1" applyBorder="1" applyAlignment="1">
      <alignment/>
    </xf>
    <xf numFmtId="0" fontId="12" fillId="0" borderId="0" xfId="0" applyFont="1" applyBorder="1" applyAlignment="1">
      <alignment/>
    </xf>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13" fillId="35" borderId="15" xfId="53" applyFont="1" applyFill="1" applyBorder="1" applyAlignment="1" applyProtection="1">
      <alignment vertical="top" wrapText="1"/>
      <protection/>
    </xf>
    <xf numFmtId="0" fontId="11" fillId="0" borderId="0" xfId="0" applyFont="1" applyFill="1" applyBorder="1" applyAlignment="1">
      <alignment/>
    </xf>
    <xf numFmtId="0" fontId="9" fillId="33" borderId="16" xfId="53" applyFont="1" applyFill="1" applyBorder="1" applyAlignment="1" applyProtection="1">
      <alignment wrapText="1"/>
      <protection/>
    </xf>
    <xf numFmtId="0" fontId="0" fillId="0" borderId="16" xfId="0" applyBorder="1" applyAlignment="1">
      <alignment horizontal="left" vertical="top" wrapText="1"/>
    </xf>
    <xf numFmtId="0" fontId="0" fillId="0" borderId="16" xfId="0" applyBorder="1" applyAlignment="1">
      <alignment/>
    </xf>
    <xf numFmtId="0" fontId="3" fillId="33" borderId="17" xfId="0" applyFont="1" applyFill="1" applyBorder="1" applyAlignment="1">
      <alignment/>
    </xf>
    <xf numFmtId="0" fontId="9" fillId="36" borderId="18" xfId="53" applyFont="1" applyFill="1" applyBorder="1" applyAlignment="1" applyProtection="1">
      <alignment wrapText="1"/>
      <protection/>
    </xf>
    <xf numFmtId="0" fontId="9" fillId="36" borderId="16" xfId="53" applyFont="1" applyFill="1" applyBorder="1" applyAlignment="1" applyProtection="1">
      <alignment wrapText="1"/>
      <protection/>
    </xf>
    <xf numFmtId="0" fontId="9" fillId="36" borderId="16" xfId="53" applyFont="1" applyFill="1" applyBorder="1" applyAlignment="1" applyProtection="1">
      <alignment textRotation="90" wrapText="1"/>
      <protection/>
    </xf>
    <xf numFmtId="0" fontId="3" fillId="3" borderId="17" xfId="0" applyFont="1" applyFill="1" applyBorder="1" applyAlignment="1">
      <alignment/>
    </xf>
    <xf numFmtId="0" fontId="3" fillId="33" borderId="19" xfId="0" applyFont="1" applyFill="1" applyBorder="1" applyAlignment="1">
      <alignment horizontal="left" vertical="top"/>
    </xf>
    <xf numFmtId="0" fontId="3" fillId="33" borderId="20" xfId="0" applyFont="1" applyFill="1" applyBorder="1" applyAlignment="1">
      <alignment horizontal="left" vertical="top"/>
    </xf>
    <xf numFmtId="0" fontId="3" fillId="33" borderId="21" xfId="0" applyFont="1" applyFill="1" applyBorder="1" applyAlignment="1">
      <alignment horizontal="left" vertical="top"/>
    </xf>
    <xf numFmtId="0" fontId="3" fillId="33" borderId="22" xfId="0" applyFont="1" applyFill="1" applyBorder="1" applyAlignment="1">
      <alignment horizontal="left" vertical="top"/>
    </xf>
    <xf numFmtId="0" fontId="3" fillId="33" borderId="19" xfId="0" applyFont="1" applyFill="1" applyBorder="1" applyAlignment="1">
      <alignment horizontal="left" vertical="top" wrapText="1"/>
    </xf>
    <xf numFmtId="0" fontId="3" fillId="2" borderId="19" xfId="0" applyFont="1" applyFill="1" applyBorder="1" applyAlignment="1">
      <alignment horizontal="left" vertical="top"/>
    </xf>
    <xf numFmtId="0" fontId="3" fillId="2" borderId="19" xfId="0" applyFont="1" applyFill="1" applyBorder="1" applyAlignment="1">
      <alignment horizontal="left" vertical="center"/>
    </xf>
    <xf numFmtId="0" fontId="3" fillId="2" borderId="23" xfId="0" applyFont="1" applyFill="1" applyBorder="1" applyAlignment="1">
      <alignment horizontal="left" vertical="top"/>
    </xf>
    <xf numFmtId="0" fontId="3" fillId="2" borderId="21" xfId="0" applyFont="1" applyFill="1" applyBorder="1" applyAlignment="1">
      <alignment horizontal="left" vertical="top"/>
    </xf>
    <xf numFmtId="0" fontId="3" fillId="2" borderId="24" xfId="0" applyFont="1" applyFill="1" applyBorder="1" applyAlignment="1">
      <alignment horizontal="left" vertical="top"/>
    </xf>
    <xf numFmtId="0" fontId="9" fillId="32" borderId="25" xfId="53" applyFont="1" applyFill="1" applyBorder="1" applyAlignment="1" applyProtection="1">
      <alignment wrapText="1"/>
      <protection/>
    </xf>
    <xf numFmtId="0" fontId="9" fillId="3" borderId="16" xfId="53" applyNumberFormat="1" applyFont="1" applyFill="1" applyBorder="1" applyAlignment="1" applyProtection="1">
      <alignment wrapText="1"/>
      <protection/>
    </xf>
    <xf numFmtId="0" fontId="0" fillId="0" borderId="16"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6"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3" fillId="3" borderId="17" xfId="0" applyFont="1" applyFill="1" applyBorder="1" applyAlignment="1">
      <alignment horizontal="left"/>
    </xf>
    <xf numFmtId="0" fontId="0" fillId="0" borderId="15" xfId="53" applyFont="1" applyFill="1" applyBorder="1" applyAlignment="1" applyProtection="1">
      <alignment vertical="top" wrapText="1"/>
      <protection/>
    </xf>
    <xf numFmtId="0" fontId="3" fillId="37" borderId="26" xfId="0" applyFont="1" applyFill="1" applyBorder="1" applyAlignment="1">
      <alignment horizontal="left" wrapText="1"/>
    </xf>
    <xf numFmtId="0" fontId="3" fillId="0" borderId="27" xfId="0" applyFont="1" applyBorder="1" applyAlignment="1">
      <alignment/>
    </xf>
    <xf numFmtId="0" fontId="3" fillId="0" borderId="28" xfId="0" applyFont="1" applyBorder="1" applyAlignment="1">
      <alignment/>
    </xf>
    <xf numFmtId="0" fontId="0" fillId="0" borderId="28" xfId="0" applyBorder="1" applyAlignment="1">
      <alignment/>
    </xf>
    <xf numFmtId="0" fontId="0" fillId="0" borderId="13" xfId="0" applyFont="1" applyFill="1" applyBorder="1" applyAlignment="1">
      <alignment/>
    </xf>
    <xf numFmtId="0" fontId="0" fillId="0" borderId="11" xfId="0" applyBorder="1" applyAlignment="1">
      <alignment/>
    </xf>
    <xf numFmtId="0" fontId="18" fillId="0" borderId="11" xfId="0" applyFont="1" applyFill="1" applyBorder="1" applyAlignment="1">
      <alignment vertical="top"/>
    </xf>
    <xf numFmtId="0" fontId="18" fillId="0" borderId="11" xfId="0" applyFont="1" applyFill="1" applyBorder="1" applyAlignment="1">
      <alignment vertical="top" wrapText="1"/>
    </xf>
    <xf numFmtId="0" fontId="0" fillId="33" borderId="29" xfId="0" applyFont="1" applyFill="1" applyBorder="1" applyAlignment="1">
      <alignment/>
    </xf>
    <xf numFmtId="0" fontId="18" fillId="33" borderId="11" xfId="0" applyFont="1" applyFill="1" applyBorder="1" applyAlignment="1">
      <alignment vertical="top"/>
    </xf>
    <xf numFmtId="0" fontId="18" fillId="33" borderId="11" xfId="0" applyFont="1" applyFill="1" applyBorder="1" applyAlignment="1">
      <alignment vertical="top" wrapText="1"/>
    </xf>
    <xf numFmtId="0" fontId="0" fillId="33" borderId="11" xfId="0" applyFill="1" applyBorder="1" applyAlignment="1">
      <alignment/>
    </xf>
    <xf numFmtId="0" fontId="18" fillId="33" borderId="11" xfId="0" applyFont="1" applyFill="1" applyBorder="1" applyAlignment="1">
      <alignment/>
    </xf>
    <xf numFmtId="0" fontId="18" fillId="0" borderId="11" xfId="0" applyFont="1" applyFill="1" applyBorder="1" applyAlignment="1">
      <alignment/>
    </xf>
    <xf numFmtId="0" fontId="0" fillId="33" borderId="29" xfId="0" applyFont="1" applyFill="1" applyBorder="1" applyAlignment="1">
      <alignment wrapText="1"/>
    </xf>
    <xf numFmtId="0" fontId="0" fillId="0" borderId="13" xfId="0" applyFont="1" applyBorder="1" applyAlignment="1">
      <alignment wrapText="1"/>
    </xf>
    <xf numFmtId="0" fontId="0" fillId="0" borderId="13" xfId="0" applyBorder="1" applyAlignment="1">
      <alignment/>
    </xf>
    <xf numFmtId="0" fontId="0" fillId="2" borderId="13" xfId="0" applyFill="1" applyBorder="1" applyAlignment="1">
      <alignment horizontal="left" vertical="top" wrapText="1"/>
    </xf>
    <xf numFmtId="0" fontId="0" fillId="0" borderId="0" xfId="0" applyAlignment="1">
      <alignment wrapText="1"/>
    </xf>
    <xf numFmtId="0" fontId="0" fillId="34" borderId="30" xfId="0" applyFill="1" applyBorder="1" applyAlignment="1">
      <alignment wrapText="1"/>
    </xf>
    <xf numFmtId="0" fontId="0" fillId="34" borderId="31" xfId="0" applyFill="1" applyBorder="1" applyAlignment="1">
      <alignment wrapText="1"/>
    </xf>
    <xf numFmtId="0" fontId="9" fillId="34" borderId="32" xfId="53" applyFont="1" applyFill="1" applyBorder="1" applyAlignment="1" applyProtection="1">
      <alignment/>
      <protection/>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3" fillId="0" borderId="0" xfId="0" applyFont="1" applyFill="1" applyAlignment="1">
      <alignment wrapText="1"/>
    </xf>
    <xf numFmtId="0" fontId="19" fillId="0" borderId="0" xfId="53" applyFont="1" applyAlignment="1" applyProtection="1">
      <alignment vertical="top"/>
      <protection/>
    </xf>
    <xf numFmtId="0" fontId="19" fillId="0" borderId="0" xfId="53" applyFont="1" applyAlignment="1" applyProtection="1">
      <alignment horizontal="right" vertical="top"/>
      <protection locked="0"/>
    </xf>
    <xf numFmtId="175" fontId="20" fillId="0" borderId="0" xfId="0" applyNumberFormat="1" applyFont="1" applyAlignment="1" applyProtection="1">
      <alignment horizontal="left" vertical="top" wrapText="1"/>
      <protection/>
    </xf>
    <xf numFmtId="175" fontId="2" fillId="3" borderId="11" xfId="0" applyNumberFormat="1" applyFont="1" applyFill="1" applyBorder="1" applyAlignment="1" applyProtection="1">
      <alignment horizontal="left" vertical="center" wrapText="1"/>
      <protection locked="0"/>
    </xf>
    <xf numFmtId="175" fontId="2" fillId="3" borderId="11" xfId="0" applyNumberFormat="1" applyFont="1" applyFill="1" applyBorder="1" applyAlignment="1" applyProtection="1">
      <alignment horizontal="left" wrapText="1"/>
      <protection locked="0"/>
    </xf>
    <xf numFmtId="175" fontId="0" fillId="3" borderId="36" xfId="0" applyNumberFormat="1" applyFill="1" applyBorder="1" applyAlignment="1">
      <alignment vertical="center"/>
    </xf>
    <xf numFmtId="175" fontId="0" fillId="3" borderId="36" xfId="0" applyNumberFormat="1" applyFill="1" applyBorder="1" applyAlignment="1">
      <alignment horizontal="left" vertical="center" wrapText="1"/>
    </xf>
    <xf numFmtId="0" fontId="0" fillId="0" borderId="37" xfId="0" applyFill="1" applyBorder="1" applyAlignment="1">
      <alignment/>
    </xf>
    <xf numFmtId="0" fontId="0" fillId="0" borderId="37" xfId="0" applyFill="1" applyBorder="1" applyAlignment="1">
      <alignment horizontal="left" vertical="top" wrapText="1"/>
    </xf>
    <xf numFmtId="0" fontId="9" fillId="38" borderId="18" xfId="53" applyFont="1" applyFill="1" applyBorder="1" applyAlignment="1" applyProtection="1">
      <alignment wrapText="1"/>
      <protection/>
    </xf>
    <xf numFmtId="0" fontId="2" fillId="39" borderId="11" xfId="0" applyFont="1" applyFill="1" applyBorder="1" applyAlignment="1" applyProtection="1">
      <alignment vertical="top" wrapText="1"/>
      <protection locked="0"/>
    </xf>
    <xf numFmtId="0" fontId="3" fillId="39" borderId="19" xfId="0" applyFont="1" applyFill="1" applyBorder="1" applyAlignment="1">
      <alignment horizontal="left" vertical="top" wrapText="1"/>
    </xf>
    <xf numFmtId="0" fontId="0" fillId="0" borderId="0" xfId="0" applyFont="1" applyBorder="1" applyAlignment="1">
      <alignment horizontal="left" vertical="top" wrapText="1"/>
    </xf>
    <xf numFmtId="0" fontId="0" fillId="40" borderId="11" xfId="0" applyFill="1" applyBorder="1" applyAlignment="1">
      <alignment/>
    </xf>
    <xf numFmtId="0" fontId="0" fillId="40" borderId="11" xfId="0" applyFill="1" applyBorder="1" applyAlignment="1">
      <alignment horizontal="left" vertical="top" wrapText="1"/>
    </xf>
    <xf numFmtId="0" fontId="0" fillId="40" borderId="11" xfId="0" applyFont="1" applyFill="1" applyBorder="1" applyAlignment="1">
      <alignment/>
    </xf>
    <xf numFmtId="0" fontId="3" fillId="40" borderId="17" xfId="0" applyFont="1" applyFill="1" applyBorder="1" applyAlignment="1">
      <alignment horizontal="left"/>
    </xf>
    <xf numFmtId="0" fontId="3" fillId="3" borderId="38" xfId="0" applyFont="1" applyFill="1" applyBorder="1" applyAlignment="1">
      <alignment horizontal="left"/>
    </xf>
    <xf numFmtId="0" fontId="3" fillId="0" borderId="0" xfId="0" applyFont="1" applyAlignment="1">
      <alignment/>
    </xf>
    <xf numFmtId="0" fontId="1" fillId="0" borderId="39" xfId="0" applyFont="1" applyFill="1" applyBorder="1" applyAlignment="1">
      <alignment horizontal="right" vertical="top"/>
    </xf>
    <xf numFmtId="0" fontId="0" fillId="0" borderId="40" xfId="0" applyFill="1" applyBorder="1" applyAlignment="1">
      <alignment wrapText="1"/>
    </xf>
    <xf numFmtId="0" fontId="1" fillId="0" borderId="40" xfId="0" applyFont="1" applyFill="1" applyBorder="1" applyAlignment="1">
      <alignment horizontal="right" vertical="top" wrapText="1"/>
    </xf>
    <xf numFmtId="0" fontId="3" fillId="0" borderId="40" xfId="0" applyFont="1" applyFill="1" applyBorder="1" applyAlignment="1">
      <alignment horizontal="right"/>
    </xf>
    <xf numFmtId="0" fontId="3" fillId="0" borderId="40" xfId="0" applyFont="1" applyFill="1" applyBorder="1" applyAlignment="1">
      <alignment horizontal="right" wrapText="1"/>
    </xf>
    <xf numFmtId="0" fontId="1" fillId="0" borderId="40" xfId="0" applyFont="1" applyFill="1" applyBorder="1" applyAlignment="1">
      <alignment horizontal="right" vertical="top"/>
    </xf>
    <xf numFmtId="0" fontId="0" fillId="0" borderId="40" xfId="0" applyFill="1" applyBorder="1" applyAlignment="1">
      <alignment/>
    </xf>
    <xf numFmtId="0" fontId="2" fillId="40" borderId="13" xfId="0" applyFont="1" applyFill="1" applyBorder="1" applyAlignment="1" applyProtection="1">
      <alignment horizontal="left" vertical="top" wrapText="1"/>
      <protection locked="0"/>
    </xf>
    <xf numFmtId="0" fontId="3" fillId="34" borderId="19" xfId="0" applyFont="1" applyFill="1" applyBorder="1" applyAlignment="1">
      <alignment horizontal="left" vertical="top"/>
    </xf>
    <xf numFmtId="49" fontId="9" fillId="3" borderId="28" xfId="53" applyNumberFormat="1" applyFont="1" applyFill="1" applyBorder="1" applyAlignment="1" applyProtection="1">
      <alignment wrapText="1"/>
      <protection/>
    </xf>
    <xf numFmtId="0" fontId="9" fillId="34" borderId="41" xfId="53" applyFont="1" applyFill="1" applyBorder="1" applyAlignment="1" applyProtection="1">
      <alignment wrapText="1"/>
      <protection/>
    </xf>
    <xf numFmtId="0" fontId="9" fillId="40" borderId="28" xfId="53" applyFont="1" applyFill="1" applyBorder="1" applyAlignment="1" applyProtection="1">
      <alignment/>
      <protection/>
    </xf>
    <xf numFmtId="0" fontId="24" fillId="0" borderId="0" xfId="0" applyFont="1" applyFill="1" applyAlignment="1">
      <alignment/>
    </xf>
    <xf numFmtId="0" fontId="9" fillId="32" borderId="42" xfId="53" applyFont="1" applyFill="1" applyBorder="1" applyAlignment="1" applyProtection="1">
      <alignment wrapText="1"/>
      <protection/>
    </xf>
    <xf numFmtId="0" fontId="9" fillId="32" borderId="16" xfId="53" applyFont="1" applyFill="1" applyBorder="1" applyAlignment="1" applyProtection="1">
      <alignment wrapText="1"/>
      <protection/>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4" borderId="39" xfId="0" applyFill="1" applyBorder="1" applyAlignment="1">
      <alignment vertical="top" wrapText="1"/>
    </xf>
    <xf numFmtId="0" fontId="0" fillId="4" borderId="43" xfId="0" applyFill="1" applyBorder="1" applyAlignment="1">
      <alignment vertical="top" wrapText="1"/>
    </xf>
    <xf numFmtId="49" fontId="3" fillId="4" borderId="44" xfId="0" applyNumberFormat="1" applyFont="1" applyFill="1" applyBorder="1" applyAlignment="1">
      <alignment vertical="top" wrapText="1"/>
    </xf>
    <xf numFmtId="0" fontId="0" fillId="33" borderId="29" xfId="0" applyFont="1" applyFill="1" applyBorder="1" applyAlignment="1">
      <alignment vertical="top" wrapText="1"/>
    </xf>
    <xf numFmtId="0" fontId="0" fillId="33" borderId="11" xfId="0" applyFill="1" applyBorder="1" applyAlignment="1">
      <alignment vertical="top" wrapText="1"/>
    </xf>
    <xf numFmtId="178" fontId="2" fillId="2" borderId="13" xfId="0" applyNumberFormat="1" applyFont="1" applyFill="1" applyBorder="1" applyAlignment="1" applyProtection="1">
      <alignment horizontal="left" vertical="top" wrapText="1"/>
      <protection locked="0"/>
    </xf>
    <xf numFmtId="0" fontId="13" fillId="35" borderId="45" xfId="53" applyFont="1" applyFill="1" applyBorder="1" applyAlignment="1" applyProtection="1">
      <alignment vertical="top" wrapText="1"/>
      <protection/>
    </xf>
    <xf numFmtId="0" fontId="3" fillId="41" borderId="0" xfId="0" applyFont="1" applyFill="1" applyBorder="1" applyAlignment="1">
      <alignment horizontal="left" vertical="top"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0" fillId="0" borderId="46" xfId="0" applyBorder="1" applyAlignment="1">
      <alignment horizontal="center" vertical="center"/>
    </xf>
    <xf numFmtId="0" fontId="3" fillId="0" borderId="0" xfId="0" applyFont="1" applyBorder="1" applyAlignment="1">
      <alignment horizontal="center" vertical="center" wrapText="1"/>
    </xf>
    <xf numFmtId="0" fontId="0" fillId="0" borderId="0" xfId="0" applyNumberFormat="1" applyFont="1" applyAlignment="1">
      <alignment vertical="top" wrapText="1"/>
    </xf>
    <xf numFmtId="0" fontId="2" fillId="42" borderId="11" xfId="0" applyFont="1" applyFill="1" applyBorder="1" applyAlignment="1" applyProtection="1">
      <alignment horizontal="center" vertical="top" wrapText="1"/>
      <protection locked="0"/>
    </xf>
    <xf numFmtId="0" fontId="2" fillId="43" borderId="11" xfId="0" applyFont="1" applyFill="1" applyBorder="1" applyAlignment="1" applyProtection="1">
      <alignment horizontal="center" vertical="top" wrapText="1"/>
      <protection locked="0"/>
    </xf>
    <xf numFmtId="0" fontId="2" fillId="33" borderId="11" xfId="0" applyFont="1" applyFill="1" applyBorder="1" applyAlignment="1" applyProtection="1" quotePrefix="1">
      <alignment vertical="top" wrapText="1"/>
      <protection locked="0"/>
    </xf>
    <xf numFmtId="0" fontId="2" fillId="44" borderId="11" xfId="0" applyFont="1" applyFill="1" applyBorder="1" applyAlignment="1" applyProtection="1">
      <alignment horizontal="center" vertical="top" wrapText="1"/>
      <protection locked="0"/>
    </xf>
    <xf numFmtId="0" fontId="0" fillId="4" borderId="29" xfId="0" applyFill="1" applyBorder="1" applyAlignment="1">
      <alignment vertical="top" wrapText="1"/>
    </xf>
    <xf numFmtId="0" fontId="0" fillId="4" borderId="11" xfId="0" applyFill="1" applyBorder="1" applyAlignment="1">
      <alignment vertical="top" wrapText="1"/>
    </xf>
    <xf numFmtId="0" fontId="0" fillId="4" borderId="47" xfId="0" applyFill="1" applyBorder="1" applyAlignment="1">
      <alignment vertical="top" wrapText="1"/>
    </xf>
    <xf numFmtId="0" fontId="1" fillId="33" borderId="13" xfId="0" applyFont="1" applyFill="1" applyBorder="1" applyAlignment="1">
      <alignment horizontal="right" vertical="top"/>
    </xf>
    <xf numFmtId="0" fontId="1" fillId="33" borderId="11" xfId="0" applyFont="1" applyFill="1" applyBorder="1" applyAlignment="1">
      <alignment horizontal="right" vertical="top"/>
    </xf>
    <xf numFmtId="0" fontId="1" fillId="33" borderId="47" xfId="0" applyFont="1" applyFill="1" applyBorder="1" applyAlignment="1">
      <alignment horizontal="right" vertical="top"/>
    </xf>
    <xf numFmtId="0" fontId="3" fillId="33" borderId="13" xfId="0" applyFont="1" applyFill="1" applyBorder="1" applyAlignment="1">
      <alignment horizontal="right"/>
    </xf>
    <xf numFmtId="0" fontId="3" fillId="33" borderId="11" xfId="0" applyFont="1" applyFill="1" applyBorder="1" applyAlignment="1">
      <alignment horizontal="right"/>
    </xf>
    <xf numFmtId="0" fontId="3" fillId="33" borderId="47" xfId="0" applyFont="1" applyFill="1" applyBorder="1" applyAlignment="1">
      <alignment horizontal="right"/>
    </xf>
    <xf numFmtId="0" fontId="3" fillId="33" borderId="13" xfId="0" applyFont="1" applyFill="1" applyBorder="1" applyAlignment="1">
      <alignment horizontal="right" wrapText="1"/>
    </xf>
    <xf numFmtId="0" fontId="3" fillId="33" borderId="11" xfId="0" applyFont="1" applyFill="1" applyBorder="1" applyAlignment="1">
      <alignment horizontal="right" wrapText="1"/>
    </xf>
    <xf numFmtId="0" fontId="3" fillId="33" borderId="47" xfId="0" applyFont="1" applyFill="1" applyBorder="1" applyAlignment="1">
      <alignment horizontal="right" wrapText="1"/>
    </xf>
    <xf numFmtId="0" fontId="1" fillId="33" borderId="13" xfId="0" applyFont="1" applyFill="1" applyBorder="1" applyAlignment="1">
      <alignment horizontal="right" vertical="top" wrapText="1"/>
    </xf>
    <xf numFmtId="0" fontId="0" fillId="33" borderId="11" xfId="0" applyFill="1" applyBorder="1" applyAlignment="1">
      <alignment wrapText="1"/>
    </xf>
    <xf numFmtId="0" fontId="0" fillId="33" borderId="47" xfId="0" applyFill="1" applyBorder="1" applyAlignment="1">
      <alignment wrapText="1"/>
    </xf>
    <xf numFmtId="0" fontId="1" fillId="33" borderId="11" xfId="0" applyFont="1" applyFill="1" applyBorder="1" applyAlignment="1">
      <alignment horizontal="right" vertical="top" wrapText="1"/>
    </xf>
    <xf numFmtId="0" fontId="1" fillId="33" borderId="47" xfId="0" applyFont="1" applyFill="1" applyBorder="1" applyAlignment="1">
      <alignment horizontal="right" vertical="top" wrapText="1"/>
    </xf>
    <xf numFmtId="49" fontId="0" fillId="4" borderId="48" xfId="0" applyNumberFormat="1" applyFont="1" applyFill="1" applyBorder="1" applyAlignment="1" applyProtection="1">
      <alignment vertical="top" wrapText="1"/>
      <protection locked="0"/>
    </xf>
    <xf numFmtId="0" fontId="0" fillId="0" borderId="40" xfId="0" applyBorder="1" applyAlignment="1">
      <alignment vertical="top" wrapText="1"/>
    </xf>
    <xf numFmtId="0" fontId="0" fillId="0" borderId="49" xfId="0" applyBorder="1" applyAlignment="1">
      <alignment vertical="top" wrapText="1"/>
    </xf>
    <xf numFmtId="49" fontId="4" fillId="4" borderId="48" xfId="53" applyNumberFormat="1" applyFill="1" applyBorder="1" applyAlignment="1" applyProtection="1">
      <alignment vertical="top" wrapText="1"/>
      <protection locked="0"/>
    </xf>
    <xf numFmtId="0" fontId="3" fillId="4" borderId="50" xfId="0" applyFont="1" applyFill="1" applyBorder="1" applyAlignment="1">
      <alignment horizontal="left" vertical="top" wrapText="1"/>
    </xf>
    <xf numFmtId="0" fontId="3" fillId="4" borderId="51" xfId="0" applyFont="1" applyFill="1" applyBorder="1" applyAlignment="1">
      <alignment horizontal="left" vertical="top" wrapText="1"/>
    </xf>
    <xf numFmtId="0" fontId="3" fillId="4" borderId="52" xfId="0" applyFont="1" applyFill="1" applyBorder="1" applyAlignment="1">
      <alignment horizontal="lef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75" fontId="23" fillId="0" borderId="45" xfId="0" applyNumberFormat="1" applyFont="1" applyBorder="1" applyAlignment="1">
      <alignment horizontal="center" vertical="top" wrapText="1"/>
    </xf>
    <xf numFmtId="0" fontId="1" fillId="33" borderId="40" xfId="0" applyFont="1" applyFill="1" applyBorder="1" applyAlignment="1">
      <alignment horizontal="right" vertical="top"/>
    </xf>
    <xf numFmtId="0" fontId="0" fillId="0" borderId="40" xfId="0" applyBorder="1" applyAlignment="1">
      <alignment/>
    </xf>
    <xf numFmtId="0" fontId="0" fillId="0" borderId="49" xfId="0" applyBorder="1" applyAlignment="1">
      <alignment/>
    </xf>
    <xf numFmtId="49" fontId="0" fillId="4" borderId="48" xfId="0" applyNumberFormat="1" applyFill="1" applyBorder="1" applyAlignment="1" applyProtection="1">
      <alignment vertical="top" wrapText="1"/>
      <protection locked="0"/>
    </xf>
    <xf numFmtId="176" fontId="0" fillId="4" borderId="48" xfId="0" applyNumberFormat="1" applyFill="1" applyBorder="1" applyAlignment="1" applyProtection="1">
      <alignment vertical="top" wrapText="1"/>
      <protection locked="0"/>
    </xf>
    <xf numFmtId="176" fontId="0" fillId="0" borderId="40" xfId="0" applyNumberFormat="1" applyBorder="1" applyAlignment="1">
      <alignment vertical="top" wrapText="1"/>
    </xf>
    <xf numFmtId="176" fontId="0" fillId="0" borderId="49" xfId="0" applyNumberFormat="1" applyBorder="1" applyAlignment="1">
      <alignment vertical="top" wrapText="1"/>
    </xf>
    <xf numFmtId="0" fontId="0" fillId="33" borderId="53" xfId="0" applyFill="1" applyBorder="1" applyAlignment="1">
      <alignment horizontal="left" vertical="top" wrapText="1"/>
    </xf>
    <xf numFmtId="0" fontId="0" fillId="33" borderId="54" xfId="0" applyFill="1"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33" borderId="40" xfId="0" applyFill="1" applyBorder="1" applyAlignment="1">
      <alignment horizontal="left" vertical="top" wrapText="1"/>
    </xf>
    <xf numFmtId="0" fontId="0" fillId="33" borderId="55" xfId="0" applyFill="1" applyBorder="1" applyAlignment="1">
      <alignment horizontal="left" vertical="top" wrapText="1"/>
    </xf>
    <xf numFmtId="0" fontId="0" fillId="2" borderId="40" xfId="0" applyFill="1" applyBorder="1" applyAlignment="1">
      <alignment horizontal="left" vertical="center" wrapText="1"/>
    </xf>
    <xf numFmtId="0" fontId="0" fillId="2" borderId="55" xfId="0" applyFill="1" applyBorder="1" applyAlignment="1">
      <alignment horizontal="left" vertical="center" wrapText="1"/>
    </xf>
    <xf numFmtId="0" fontId="0" fillId="3" borderId="56" xfId="0" applyFill="1" applyBorder="1" applyAlignment="1">
      <alignment horizontal="left" vertical="top" wrapText="1"/>
    </xf>
    <xf numFmtId="0" fontId="0" fillId="3" borderId="53" xfId="0" applyFill="1" applyBorder="1" applyAlignment="1">
      <alignment horizontal="left" vertical="top" wrapText="1"/>
    </xf>
    <xf numFmtId="0" fontId="0" fillId="3" borderId="54" xfId="0" applyFill="1" applyBorder="1" applyAlignment="1">
      <alignment horizontal="left" vertical="top" wrapText="1"/>
    </xf>
    <xf numFmtId="0" fontId="0" fillId="0" borderId="0" xfId="0" applyFill="1" applyBorder="1" applyAlignment="1">
      <alignment horizontal="left" wrapText="1"/>
    </xf>
    <xf numFmtId="0" fontId="0" fillId="2" borderId="40" xfId="0" applyFill="1" applyBorder="1" applyAlignment="1">
      <alignment horizontal="left" vertical="top" wrapText="1"/>
    </xf>
    <xf numFmtId="0" fontId="0" fillId="2" borderId="55" xfId="0" applyFill="1" applyBorder="1" applyAlignment="1">
      <alignment horizontal="left" vertical="top" wrapText="1"/>
    </xf>
    <xf numFmtId="0" fontId="3" fillId="34" borderId="57" xfId="0" applyFont="1" applyFill="1" applyBorder="1" applyAlignment="1">
      <alignment horizontal="center" vertical="center" wrapText="1"/>
    </xf>
    <xf numFmtId="0" fontId="0" fillId="34" borderId="40" xfId="0" applyFill="1" applyBorder="1" applyAlignment="1">
      <alignment horizontal="center" vertical="center" wrapText="1"/>
    </xf>
    <xf numFmtId="0" fontId="0" fillId="34" borderId="55" xfId="0" applyFill="1" applyBorder="1" applyAlignment="1">
      <alignment horizontal="center" vertical="center" wrapText="1"/>
    </xf>
    <xf numFmtId="0" fontId="4" fillId="33" borderId="36" xfId="53" applyFont="1" applyFill="1" applyBorder="1" applyAlignment="1" applyProtection="1">
      <alignment horizontal="left" vertical="top" wrapText="1" shrinkToFit="1"/>
      <protection/>
    </xf>
    <xf numFmtId="0" fontId="4" fillId="33" borderId="40" xfId="53" applyFill="1" applyBorder="1" applyAlignment="1" applyProtection="1">
      <alignment horizontal="left" vertical="top" wrapText="1" shrinkToFit="1"/>
      <protection/>
    </xf>
    <xf numFmtId="0" fontId="4" fillId="33" borderId="55" xfId="53" applyFill="1" applyBorder="1" applyAlignment="1" applyProtection="1">
      <alignment horizontal="left" vertical="top" wrapText="1" shrinkToFit="1"/>
      <protection/>
    </xf>
    <xf numFmtId="0" fontId="0" fillId="33" borderId="57" xfId="0" applyFont="1" applyFill="1" applyBorder="1" applyAlignment="1">
      <alignment horizontal="left" vertical="top" wrapText="1"/>
    </xf>
    <xf numFmtId="0" fontId="3" fillId="33" borderId="40"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36" xfId="0" applyFont="1" applyFill="1" applyBorder="1" applyAlignment="1">
      <alignment vertical="top" wrapText="1"/>
    </xf>
    <xf numFmtId="0" fontId="0" fillId="0" borderId="55" xfId="0" applyBorder="1" applyAlignment="1">
      <alignment vertical="top" wrapText="1"/>
    </xf>
    <xf numFmtId="0" fontId="10" fillId="2" borderId="40" xfId="0" applyFont="1" applyFill="1" applyBorder="1" applyAlignment="1">
      <alignment horizontal="left" vertical="top" wrapText="1"/>
    </xf>
    <xf numFmtId="0" fontId="0" fillId="39" borderId="40" xfId="0" applyFill="1" applyBorder="1" applyAlignment="1">
      <alignment horizontal="left" vertical="top" wrapText="1"/>
    </xf>
    <xf numFmtId="0" fontId="0" fillId="39" borderId="55" xfId="0" applyFill="1" applyBorder="1" applyAlignment="1">
      <alignment horizontal="left" vertical="top" wrapText="1"/>
    </xf>
    <xf numFmtId="0" fontId="0" fillId="40" borderId="56" xfId="0" applyFill="1" applyBorder="1" applyAlignment="1">
      <alignment horizontal="left" wrapText="1"/>
    </xf>
    <xf numFmtId="0" fontId="0" fillId="40" borderId="53" xfId="0" applyFill="1" applyBorder="1" applyAlignment="1">
      <alignment horizontal="left" wrapText="1"/>
    </xf>
    <xf numFmtId="0" fontId="0" fillId="40" borderId="54" xfId="0" applyFill="1" applyBorder="1" applyAlignment="1">
      <alignment horizontal="left" wrapText="1"/>
    </xf>
    <xf numFmtId="0" fontId="0" fillId="3" borderId="58" xfId="0" applyFill="1" applyBorder="1" applyAlignment="1">
      <alignment horizontal="left" wrapText="1"/>
    </xf>
    <xf numFmtId="0" fontId="0" fillId="0" borderId="53" xfId="0" applyBorder="1" applyAlignment="1">
      <alignment horizontal="left" wrapText="1"/>
    </xf>
    <xf numFmtId="0" fontId="0" fillId="0" borderId="54" xfId="0" applyBorder="1" applyAlignment="1">
      <alignment horizontal="left" wrapText="1"/>
    </xf>
    <xf numFmtId="0" fontId="0" fillId="34" borderId="40" xfId="0" applyFont="1" applyFill="1" applyBorder="1" applyAlignment="1">
      <alignment horizontal="left" vertical="top" wrapText="1"/>
    </xf>
    <xf numFmtId="0" fontId="0" fillId="34" borderId="55" xfId="0" applyFont="1" applyFill="1" applyBorder="1" applyAlignment="1">
      <alignment horizontal="left" vertical="top" wrapText="1"/>
    </xf>
    <xf numFmtId="0" fontId="0" fillId="3" borderId="56" xfId="0" applyFill="1" applyBorder="1" applyAlignment="1">
      <alignment horizontal="left" wrapText="1"/>
    </xf>
    <xf numFmtId="0" fontId="0" fillId="3" borderId="53" xfId="0" applyFill="1" applyBorder="1" applyAlignment="1">
      <alignment horizontal="left" wrapText="1"/>
    </xf>
    <xf numFmtId="0" fontId="0" fillId="3" borderId="54" xfId="0" applyFill="1" applyBorder="1" applyAlignment="1">
      <alignment horizontal="left" wrapText="1"/>
    </xf>
    <xf numFmtId="0" fontId="0" fillId="2" borderId="11" xfId="0" applyFill="1" applyBorder="1" applyAlignment="1">
      <alignment horizontal="left" vertical="top" wrapText="1"/>
    </xf>
    <xf numFmtId="0" fontId="0" fillId="2" borderId="36" xfId="0" applyFill="1" applyBorder="1" applyAlignment="1">
      <alignment horizontal="left" vertical="top" wrapText="1"/>
    </xf>
    <xf numFmtId="0" fontId="0" fillId="2" borderId="13" xfId="0" applyFill="1" applyBorder="1" applyAlignment="1">
      <alignment horizontal="left" vertical="top" wrapText="1"/>
    </xf>
    <xf numFmtId="0" fontId="4" fillId="0" borderId="0" xfId="53" applyAlignment="1" applyProtection="1">
      <alignment horizontal="right" wrapText="1"/>
      <protection/>
    </xf>
    <xf numFmtId="0" fontId="15" fillId="34" borderId="59" xfId="0" applyFont="1" applyFill="1" applyBorder="1" applyAlignment="1">
      <alignment vertical="top" wrapText="1"/>
    </xf>
    <xf numFmtId="0" fontId="0" fillId="34" borderId="60" xfId="0" applyFill="1" applyBorder="1" applyAlignment="1">
      <alignment vertical="top" wrapText="1"/>
    </xf>
    <xf numFmtId="0" fontId="0" fillId="34" borderId="61" xfId="0" applyFill="1" applyBorder="1" applyAlignment="1">
      <alignment vertical="top" wrapText="1"/>
    </xf>
    <xf numFmtId="0" fontId="0" fillId="2" borderId="45" xfId="0" applyFill="1" applyBorder="1" applyAlignment="1">
      <alignment horizontal="left" vertical="top" wrapText="1"/>
    </xf>
    <xf numFmtId="0" fontId="0" fillId="2" borderId="62" xfId="0" applyFill="1" applyBorder="1" applyAlignment="1">
      <alignment horizontal="left" vertical="top" wrapText="1"/>
    </xf>
    <xf numFmtId="0" fontId="0" fillId="2" borderId="40" xfId="0" applyFont="1" applyFill="1" applyBorder="1" applyAlignment="1">
      <alignment horizontal="left" vertical="top" wrapText="1"/>
    </xf>
    <xf numFmtId="0" fontId="0" fillId="2" borderId="55" xfId="0" applyFont="1" applyFill="1" applyBorder="1" applyAlignment="1">
      <alignment horizontal="left" vertical="top" wrapText="1"/>
    </xf>
    <xf numFmtId="0" fontId="0" fillId="37" borderId="26" xfId="0" applyFill="1" applyBorder="1" applyAlignment="1">
      <alignment horizontal="left" wrapText="1"/>
    </xf>
    <xf numFmtId="0" fontId="3" fillId="34" borderId="63" xfId="0" applyFont="1" applyFill="1" applyBorder="1" applyAlignment="1">
      <alignment wrapText="1"/>
    </xf>
    <xf numFmtId="0" fontId="0" fillId="34" borderId="32" xfId="0" applyFill="1" applyBorder="1" applyAlignment="1">
      <alignment wrapText="1"/>
    </xf>
    <xf numFmtId="0" fontId="0" fillId="34" borderId="64" xfId="0" applyFill="1" applyBorder="1" applyAlignment="1">
      <alignment wrapText="1"/>
    </xf>
    <xf numFmtId="0" fontId="0" fillId="34" borderId="34" xfId="0" applyFill="1" applyBorder="1" applyAlignment="1">
      <alignment wrapText="1"/>
    </xf>
    <xf numFmtId="0" fontId="0" fillId="33" borderId="65" xfId="0" applyFont="1" applyFill="1" applyBorder="1" applyAlignment="1">
      <alignment vertical="top"/>
    </xf>
    <xf numFmtId="0" fontId="0" fillId="33" borderId="37" xfId="0" applyFont="1" applyFill="1" applyBorder="1" applyAlignment="1">
      <alignment vertical="top"/>
    </xf>
    <xf numFmtId="0" fontId="0" fillId="33" borderId="65" xfId="0" applyFont="1" applyFill="1" applyBorder="1" applyAlignment="1">
      <alignment vertical="top" wrapText="1"/>
    </xf>
    <xf numFmtId="0" fontId="0" fillId="33" borderId="37" xfId="0" applyFont="1" applyFill="1" applyBorder="1" applyAlignment="1">
      <alignment vertical="top" wrapText="1"/>
    </xf>
    <xf numFmtId="0" fontId="0" fillId="33" borderId="28" xfId="0" applyFont="1" applyFill="1" applyBorder="1" applyAlignment="1">
      <alignment vertical="top" wrapText="1"/>
    </xf>
    <xf numFmtId="0" fontId="0" fillId="33" borderId="65" xfId="0" applyFill="1" applyBorder="1" applyAlignment="1">
      <alignment horizontal="left" vertical="top"/>
    </xf>
    <xf numFmtId="0" fontId="0" fillId="33" borderId="37" xfId="0" applyFill="1" applyBorder="1" applyAlignment="1">
      <alignment horizontal="left" vertical="top"/>
    </xf>
    <xf numFmtId="0" fontId="0" fillId="33" borderId="28" xfId="0" applyFill="1" applyBorder="1" applyAlignment="1">
      <alignment horizontal="left" vertical="top"/>
    </xf>
    <xf numFmtId="0" fontId="0" fillId="33" borderId="28" xfId="0" applyFont="1" applyFill="1" applyBorder="1" applyAlignment="1">
      <alignment vertical="top"/>
    </xf>
    <xf numFmtId="0" fontId="3" fillId="45" borderId="0" xfId="0" applyFont="1" applyFill="1" applyBorder="1" applyAlignment="1">
      <alignment horizontal="left" vertical="top" wrapText="1"/>
    </xf>
    <xf numFmtId="0" fontId="2" fillId="42" borderId="11" xfId="0" applyFont="1" applyFill="1" applyBorder="1" applyAlignment="1" applyProtection="1">
      <alignment vertical="top" wrapText="1"/>
      <protection locked="0"/>
    </xf>
    <xf numFmtId="0" fontId="2" fillId="43" borderId="11" xfId="0" applyFont="1" applyFill="1" applyBorder="1" applyAlignment="1" applyProtection="1">
      <alignment vertical="top" wrapText="1"/>
      <protection locked="0"/>
    </xf>
    <xf numFmtId="0" fontId="2" fillId="44" borderId="11" xfId="0" applyFont="1" applyFill="1" applyBorder="1" applyAlignment="1" applyProtection="1">
      <alignment vertical="top" wrapText="1"/>
      <protection locked="0"/>
    </xf>
    <xf numFmtId="0" fontId="3" fillId="0" borderId="0" xfId="0" applyFont="1" applyFill="1" applyBorder="1" applyAlignment="1">
      <alignment horizontal="center" vertical="center" wrapText="1"/>
    </xf>
    <xf numFmtId="0" fontId="0" fillId="45" borderId="0" xfId="0" applyFill="1" applyAlignment="1">
      <alignment/>
    </xf>
    <xf numFmtId="0" fontId="0" fillId="43" borderId="0" xfId="0" applyFill="1" applyAlignment="1">
      <alignment/>
    </xf>
    <xf numFmtId="0" fontId="3" fillId="43" borderId="0" xfId="0" applyFont="1" applyFill="1" applyBorder="1" applyAlignment="1">
      <alignment horizontal="left" vertical="top" wrapText="1"/>
    </xf>
    <xf numFmtId="0" fontId="25" fillId="0" borderId="11" xfId="0" applyFont="1" applyBorder="1" applyAlignment="1">
      <alignment vertical="center" wrapText="1"/>
    </xf>
    <xf numFmtId="0" fontId="2" fillId="2" borderId="0" xfId="0" applyFont="1" applyFill="1" applyAlignment="1" applyProtection="1">
      <alignment vertical="top" wrapText="1"/>
      <protection locked="0"/>
    </xf>
    <xf numFmtId="0" fontId="0" fillId="0" borderId="11" xfId="0" applyBorder="1" applyAlignment="1">
      <alignment vertical="top" wrapText="1"/>
    </xf>
    <xf numFmtId="175" fontId="2" fillId="3" borderId="0" xfId="0" applyNumberFormat="1" applyFont="1" applyFill="1" applyAlignment="1" applyProtection="1">
      <alignment horizontal="left" vertical="center" wrapText="1"/>
      <protection locked="0"/>
    </xf>
    <xf numFmtId="0" fontId="0" fillId="0" borderId="11" xfId="0" applyBorder="1" applyAlignment="1">
      <alignment vertical="top"/>
    </xf>
    <xf numFmtId="175" fontId="2" fillId="3" borderId="0" xfId="0" applyNumberFormat="1" applyFont="1" applyFill="1" applyAlignment="1" applyProtection="1">
      <alignment horizontal="left" wrapText="1"/>
      <protection locked="0"/>
    </xf>
    <xf numFmtId="0" fontId="0" fillId="40" borderId="1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73</xdr:row>
      <xdr:rowOff>19050</xdr:rowOff>
    </xdr:to>
    <xdr:sp>
      <xdr:nvSpPr>
        <xdr:cNvPr id="1" name="Text Box 1"/>
        <xdr:cNvSpPr txBox="1">
          <a:spLocks noChangeArrowheads="1"/>
        </xdr:cNvSpPr>
      </xdr:nvSpPr>
      <xdr:spPr>
        <a:xfrm>
          <a:off x="0" y="361950"/>
          <a:ext cx="8153400" cy="115062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For the column titled "Disposition" please select one of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The WG believes the ballot comment has merit, but has changed the proposed solution given by the voter.  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is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 Persuasive.</a:t>
          </a:r>
          <a:r>
            <a:rPr lang="en-US" cap="none" sz="1000" b="0" i="0" u="none" baseline="0">
              <a:solidFill>
                <a:srgbClr val="000000"/>
              </a:solidFill>
              <a:latin typeface="Arial"/>
              <a:ea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has provided a recommendation or comment that the WG does not feel is valid
</a:t>
          </a:r>
          <a:r>
            <a:rPr lang="en-US" cap="none" sz="1000" b="0" i="0" u="none" baseline="0">
              <a:solidFill>
                <a:srgbClr val="000000"/>
              </a:solidFill>
              <a:latin typeface="Arial"/>
              <a:ea typeface="Arial"/>
              <a:cs typeface="Arial"/>
            </a:rPr>
            <a:t>-  the submitter has not provided a recommendation/solution; the submitter is encouraged to submit a proposal for a future ballot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for a future ballot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
</a:t>
          </a:r>
          <a:r>
            <a:rPr lang="en-US" cap="none" sz="1000" b="0" i="0" u="none" baseline="0">
              <a:solidFill>
                <a:srgbClr val="000000"/>
              </a:solidFill>
              <a:latin typeface="Arial"/>
              <a:ea typeface="Arial"/>
              <a:cs typeface="Arial"/>
            </a:rPr>
            <a:t>- the submitter is commenting on a portion of the standard, or proposed standard, that is not part of the current ballot 
</a:t>
          </a:r>
          <a:r>
            <a:rPr lang="en-US" cap="none" sz="1000" b="0" i="0" u="none" baseline="0">
              <a:solidFill>
                <a:srgbClr val="000000"/>
              </a:solidFill>
              <a:latin typeface="Arial"/>
              <a:ea typeface="Arial"/>
              <a:cs typeface="Arial"/>
            </a:rPr>
            <a:t>- the submitter's comments may be persuasive but beyond what can be accomplished at this point in the ballot cycle without creating potential controversy.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  </a:t>
          </a:r>
          <a:r>
            <a:rPr lang="en-US" cap="none" sz="1000" b="0" i="0" u="none" baseline="0">
              <a:solidFill>
                <a:srgbClr val="000000"/>
              </a:solidFill>
              <a:latin typeface="Arial"/>
              <a:ea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  </a:t>
          </a:r>
          <a:r>
            <a:rPr lang="en-US" cap="none" sz="1000" b="0" i="0" u="none" baseline="0">
              <a:solidFill>
                <a:srgbClr val="000000"/>
              </a:solidFill>
              <a:latin typeface="Arial"/>
              <a:ea typeface="Arial"/>
              <a:cs typeface="Arial"/>
            </a:rPr>
            <a:t>This should be used when the WG has read the comment but didn't quite understand it or needs to get more input from the submitter.  By selecting "Pending Input from Submitter" the WG can track and sort their dispositions more accurately.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only to Affirmative Ballot Comments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
</a:t>
          </a:r>
          <a:r>
            <a:rPr lang="en-US" cap="none" sz="1000" b="0" i="0" u="none" baseline="0">
              <a:solidFill>
                <a:srgbClr val="000000"/>
              </a:solidFill>
              <a:latin typeface="Arial"/>
              <a:ea typeface="Arial"/>
              <a:cs typeface="Arial"/>
            </a:rPr>
            <a:t>-  the suggestion is persuasive, but outside the scope of the ballot cycle; the submitter is encouraged to submit a proposal to the WG using the agreed upon procedures.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 </a:t>
          </a:r>
          <a:r>
            <a:rPr lang="en-US" cap="none" sz="1000" b="0" i="0" u="none" baseline="0">
              <a:solidFill>
                <a:srgbClr val="000000"/>
              </a:solidFill>
              <a:latin typeface="Arial"/>
              <a:ea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(These notes are from Cleveland Co-Chair meeting; needs to be edited, or replaced by use cases)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Marked ballots
</a:t>
          </a:r>
          <a:r>
            <a:rPr lang="en-US" cap="none" sz="1200" b="0" i="0" u="none" baseline="0">
              <a:solidFill>
                <a:srgbClr val="000000"/>
              </a:solidFill>
              <a:latin typeface="Times New Roman"/>
              <a:ea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r>
            <a:rPr lang="en-US" cap="none" sz="1200" b="0" i="0" u="none" baseline="0">
              <a:solidFill>
                <a:srgbClr val="000000"/>
              </a:solidFill>
              <a:latin typeface="Times New Roman"/>
              <a:ea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r>
            <a:rPr lang="en-US" cap="none" sz="1200" b="0" i="0" u="none" baseline="0">
              <a:solidFill>
                <a:srgbClr val="000000"/>
              </a:solidFill>
              <a:latin typeface="Times New Roman"/>
              <a:ea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Non-persuasive
</a:t>
          </a:r>
          <a:r>
            <a:rPr lang="en-US" cap="none" sz="1200" b="0" i="0" u="none" baseline="0">
              <a:solidFill>
                <a:srgbClr val="000000"/>
              </a:solidFill>
              <a:latin typeface="Times New Roman"/>
              <a:ea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
</a:t>
          </a:r>
          <a:r>
            <a:rPr lang="en-US" cap="none" sz="1200" b="0" i="0" u="none" baseline="0">
              <a:solidFill>
                <a:srgbClr val="000000"/>
              </a:solidFill>
              <a:latin typeface="Times New Roman"/>
              <a:ea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Non-related
</a:t>
          </a:r>
          <a:r>
            <a:rPr lang="en-US" cap="none" sz="1200" b="0" i="0" u="none" baseline="0">
              <a:solidFill>
                <a:srgbClr val="000000"/>
              </a:solidFill>
              <a:latin typeface="Times New Roman"/>
              <a:ea typeface="Times New Roman"/>
              <a:cs typeface="Times New Roman"/>
            </a:rPr>
            <a:t>Issue Use with discretion· Used, for example, if the ballot item is out of scope, e.g. on a marked ballot the voter has submitted a comment on an area not subject to vote.· Out of scope items
</a:t>
          </a:r>
          <a:r>
            <a:rPr lang="en-US" cap="none" sz="1200" b="0" i="0" u="none" baseline="0">
              <a:solidFill>
                <a:srgbClr val="000000"/>
              </a:solidFill>
              <a:latin typeface="Times New Roman"/>
              <a:ea typeface="Times New Roman"/>
              <a:cs typeface="Times New Roman"/>
            </a:rPr>
            <a:t>Response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Non-standard ballot responses are received
</a:t>
          </a:r>
          <a:r>
            <a:rPr lang="en-US" cap="none" sz="1200" b="0" i="0" u="none" baseline="0">
              <a:solidFill>
                <a:srgbClr val="000000"/>
              </a:solidFill>
              <a:latin typeface="Times New Roman"/>
              <a:ea typeface="Times New Roman"/>
              <a:cs typeface="Times New Roman"/>
            </a:rPr>
            <a:t>Issue The ballot spreadsheet allows invalid combination, such as negative typo.
</a:t>
          </a:r>
          <a:r>
            <a:rPr lang="en-US" cap="none" sz="1200" b="0" i="0" u="none" baseline="0">
              <a:solidFill>
                <a:srgbClr val="000000"/>
              </a:solidFill>
              <a:latin typeface="Times New Roman"/>
              <a:ea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
</a:t>
          </a:r>
          <a:r>
            <a:rPr lang="en-US" cap="none" sz="1200" b="0" i="0" u="none" baseline="0">
              <a:solidFill>
                <a:srgbClr val="000000"/>
              </a:solidFill>
              <a:latin typeface="Times New Roman"/>
              <a:ea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Substantive changes must be noted in ballot reconciliation
</a:t>
          </a:r>
          <a:r>
            <a:rPr lang="en-US" cap="none" sz="1200" b="0" i="0" u="none" baseline="0">
              <a:solidFill>
                <a:srgbClr val="000000"/>
              </a:solidFill>
              <a:latin typeface="Times New Roman"/>
              <a:ea typeface="Times New Roman"/>
              <a:cs typeface="Times New Roman"/>
            </a:rPr>
            <a:t>Issue Who determines whether a ballot goes forward?
</a:t>
          </a:r>
          <a:r>
            <a:rPr lang="en-US" cap="none" sz="1200" b="0" i="0" u="none" baseline="0">
              <a:solidFill>
                <a:srgbClr val="000000"/>
              </a:solidFill>
              <a:latin typeface="Times New Roman"/>
              <a:ea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
</a:t>
          </a:r>
          <a:r>
            <a:rPr lang="en-US" cap="none" sz="1200" b="0" i="0" u="none" baseline="0">
              <a:solidFill>
                <a:srgbClr val="000000"/>
              </a:solidFill>
              <a:latin typeface="Times New Roman"/>
              <a:ea typeface="Times New Roman"/>
              <a:cs typeface="Times New Roman"/>
            </a:rPr>
            <a:t>Comment · Co-chairs and Editors need a working knowledge of “substantive change” as defined on the Arb website.·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What Reconciliation Documentation Should Be Retained?
</a:t>
          </a:r>
          <a:r>
            <a:rPr lang="en-US" cap="none" sz="1200" b="0" i="0" u="none" baseline="0">
              <a:solidFill>
                <a:srgbClr val="000000"/>
              </a:solidFill>
              <a:latin typeface="Times New Roman"/>
              <a:ea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
</a:t>
          </a:r>
          <a:r>
            <a:rPr lang="en-US" cap="none" sz="1200" b="0" i="0" u="none" baseline="0">
              <a:solidFill>
                <a:srgbClr val="000000"/>
              </a:solidFill>
              <a:latin typeface="Times New Roman"/>
              <a:ea typeface="Times New Roman"/>
              <a:cs typeface="Times New Roman"/>
            </a:rPr>
            <a:t>Response ·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 do you handle negatives without comment?
</a:t>
          </a:r>
          <a:r>
            <a:rPr lang="en-US" cap="none" sz="1200" b="0" i="0" u="none" baseline="0">
              <a:solidFill>
                <a:srgbClr val="000000"/>
              </a:solidFill>
              <a:latin typeface="Times New Roman"/>
              <a:ea typeface="Times New Roman"/>
              <a:cs typeface="Times New Roman"/>
            </a:rPr>
            <a:t>Issue How do you handle a negative ballot is submitted without comments?
</a:t>
          </a:r>
          <a:r>
            <a:rPr lang="en-US" cap="none" sz="1200" b="0" i="0" u="none" baseline="0">
              <a:solidFill>
                <a:srgbClr val="000000"/>
              </a:solidFill>
              <a:latin typeface="Times New Roman"/>
              <a:ea typeface="Times New Roman"/>
              <a:cs typeface="Times New Roman"/>
            </a:rPr>
            <a:t>Response The co-chair attempts to contact the voter, indicating “x” days to respond.  If there is no response, the vote becomes 'not persuasive' and the co-chair must notify the ballotter of this disposition.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Appeals
</a:t>
          </a:r>
          <a:r>
            <a:rPr lang="en-US" cap="none" sz="1200" b="0" i="0" u="none" baseline="0">
              <a:solidFill>
                <a:srgbClr val="000000"/>
              </a:solidFill>
              <a:latin typeface="Times New Roman"/>
              <a:ea typeface="Times New Roman"/>
              <a:cs typeface="Times New Roman"/>
            </a:rPr>
            <a:t>Issue How are appeals handled?
</a:t>
          </a:r>
          <a:r>
            <a:rPr lang="en-US" cap="none" sz="1200" b="0" i="0" u="none" baseline="0">
              <a:solidFill>
                <a:srgbClr val="000000"/>
              </a:solidFill>
              <a:latin typeface="Times New Roman"/>
              <a:ea typeface="Times New Roman"/>
              <a:cs typeface="Times New Roman"/>
            </a:rPr>
            <a:t>Response · Negative votes could be appealed to the TSC or Board· Affirmative votes cannot be appealed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
</a:t>
          </a:r>
          <a:r>
            <a:rPr lang="en-US" cap="none" sz="1200" b="0" i="0" u="none" baseline="0">
              <a:solidFill>
                <a:srgbClr val="000000"/>
              </a:solidFill>
              <a:latin typeface="Times New Roman"/>
              <a:ea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r>
            <a:rPr lang="en-US" cap="none" sz="1200" b="0" i="0" u="none" baseline="0">
              <a:solidFill>
                <a:srgbClr val="000000"/>
              </a:solidFill>
              <a:latin typeface="Times New Roman"/>
              <a:ea typeface="Times New Roman"/>
              <a:cs typeface="Times New Roman"/>
            </a:rPr>
            <a:t>Comment Action Item:  Add to the ballot spreadsheet a checkoff  for “considered;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Withdrawing Negatives
</a:t>
          </a:r>
          <a:r>
            <a:rPr lang="en-US" cap="none" sz="1200" b="0" i="0" u="none" baseline="0">
              <a:solidFill>
                <a:srgbClr val="000000"/>
              </a:solidFill>
              <a:latin typeface="Times New Roman"/>
              <a:ea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ballotter may also submit a written statement to the WG. The submitter's withdrawal must be documented and a copy retained by the co-chairs and a copy sent to HL7 HQ by email or fax.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
</a:t>
          </a:r>
          <a:r>
            <a:rPr lang="en-US" cap="none" sz="1200" b="0" i="0" u="none" baseline="0">
              <a:solidFill>
                <a:srgbClr val="000000"/>
              </a:solidFill>
              <a:latin typeface="Times New Roman"/>
              <a:ea typeface="Times New Roman"/>
              <a:cs typeface="Times New Roman"/>
            </a:rPr>
            <a:t>with the subsequent ballot as an outstanding negative.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Changes applied are not mapped to a specific response
</a:t>
          </a:r>
          <a:r>
            <a:rPr lang="en-US" cap="none" sz="1200" b="0" i="0" u="none" baseline="0">
              <a:solidFill>
                <a:srgbClr val="000000"/>
              </a:solidFill>
              <a:latin typeface="Times New Roman"/>
              <a:ea typeface="Times New Roman"/>
              <a:cs typeface="Times New Roman"/>
            </a:rPr>
            <a:t>Issue Changes are sometimes applied to the standard that are not mapped directly to a specific ballot response , due to editing requirements
</a:t>
          </a:r>
          <a:r>
            <a:rPr lang="en-US" cap="none" sz="1200" b="0" i="0" u="none" baseline="0">
              <a:solidFill>
                <a:srgbClr val="000000"/>
              </a:solidFill>
              <a:latin typeface="Times New Roman"/>
              <a:ea typeface="Times New Roman"/>
              <a:cs typeface="Times New Roman"/>
            </a:rPr>
            <a:t>Response:  A column to record substantive changes and to track whether the change has been applied was added.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Asking for negative vote withdrawal:
</a:t>
          </a:r>
          <a:r>
            <a:rPr lang="en-US" cap="none" sz="1200" b="0" i="0" u="none" baseline="0">
              <a:solidFill>
                <a:srgbClr val="000000"/>
              </a:solidFill>
              <a:latin typeface="Times New Roman"/>
              <a:ea typeface="Times New Roman"/>
              <a:cs typeface="Times New Roman"/>
            </a:rPr>
            <a:t>Please include the unique ballot ID in all requests to ballot submitters.  E.g. if asking a ballot submitter to withdraw a negative please use the ballot ID to reference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Tracking duplicate ballot issues is a challenge
</a:t>
          </a:r>
          <a:r>
            <a:rPr lang="en-US" cap="none" sz="1200" b="0" i="0" u="none" baseline="0">
              <a:solidFill>
                <a:srgbClr val="FF0000"/>
              </a:solidFill>
              <a:latin typeface="Times New Roman"/>
              <a:ea typeface="Times New Roman"/>
              <a:cs typeface="Times New Roman"/>
            </a:rPr>
            <a:t>Issue Multiple voters submit the same ballot item.
</a:t>
          </a:r>
          <a:r>
            <a:rPr lang="en-US" cap="none" sz="1200" b="0" i="0" u="none" baseline="0">
              <a:solidFill>
                <a:srgbClr val="FF0000"/>
              </a:solidFill>
              <a:latin typeface="Times New Roman"/>
              <a:ea typeface="Times New Roman"/>
              <a:cs typeface="Times New Roman"/>
            </a:rPr>
            <a:t>Response While items may be “combined” for purposes of committee review, each ballot must be responded to independently.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Editorial license
</a:t>
          </a:r>
          <a:r>
            <a:rPr lang="en-US" cap="none" sz="1200" b="0" i="0" u="none" baseline="0">
              <a:solidFill>
                <a:srgbClr val="FF0000"/>
              </a:solidFill>
              <a:latin typeface="Times New Roman"/>
              <a:ea typeface="Times New Roman"/>
              <a:cs typeface="Times New Roman"/>
            </a:rPr>
            <a:t>Issue There is divided opinion as to the boundaries of "editorial license".
</a:t>
          </a:r>
          <a:r>
            <a:rPr lang="en-US" cap="none" sz="1200" b="0" i="0" u="none" baseline="0">
              <a:solidFill>
                <a:srgbClr val="FF0000"/>
              </a:solidFill>
              <a:latin typeface="Times New Roman"/>
              <a:ea typeface="Times New Roman"/>
              <a:cs typeface="Times New Roman"/>
            </a:rPr>
            <a:t>Response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Divided opinion on what requires a vote
</a:t>
          </a:r>
          <a:r>
            <a:rPr lang="en-US" cap="none" sz="1200" b="0" i="0" u="none" baseline="0">
              <a:solidFill>
                <a:srgbClr val="FF0000"/>
              </a:solidFill>
              <a:latin typeface="Times New Roman"/>
              <a:ea typeface="Times New Roman"/>
              <a:cs typeface="Times New Roman"/>
            </a:rPr>
            <a:t>Issue 
</a:t>
          </a:r>
          <a:r>
            <a:rPr lang="en-US" cap="none" sz="1200" b="0" i="0" u="none" baseline="0">
              <a:solidFill>
                <a:srgbClr val="FF0000"/>
              </a:solidFill>
              <a:latin typeface="Times New Roman"/>
              <a:ea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Ballet Reconciliation Process Suggestion
</a:t>
          </a:r>
          <a:r>
            <a:rPr lang="en-US" cap="none" sz="1200" b="0" i="0" u="none" baseline="0">
              <a:solidFill>
                <a:srgbClr val="FF0000"/>
              </a:solidFill>
              <a:latin typeface="Times New Roman"/>
              <a:ea typeface="Times New Roman"/>
              <a:cs typeface="Times New Roman"/>
            </a:rPr>
            <a:t>Issue It might be useful to map the proposed change to the ARB Substantive Change document. This would involve encoding the ARB document and making allowances for “Guideline Not Found”.
</a:t>
          </a:r>
          <a:r>
            <a:rPr lang="en-US" cap="none" sz="1200" b="0" i="0" u="none" baseline="0">
              <a:solidFill>
                <a:srgbClr val="FF0000"/>
              </a:solidFill>
              <a:latin typeface="Times New Roman"/>
              <a:ea typeface="Times New Roman"/>
              <a:cs typeface="Times New Roman"/>
            </a:rPr>
            <a:t>Response ARB is updating their Substantive Change document; this process might elicit additional changes.
</a:t>
          </a:r>
          <a:r>
            <a:rPr lang="en-US" cap="none" sz="1200" b="0" i="0" u="none" baseline="0">
              <a:solidFill>
                <a:srgbClr val="FF0000"/>
              </a:solidFill>
              <a:latin typeface="Times New Roman"/>
              <a:ea typeface="Times New Roman"/>
              <a:cs typeface="Times New Roman"/>
            </a:rPr>
            <a:t>Comment Action Item? This would require an additional column on the spreadsheet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are line item dispositions handled?
</a:t>
          </a:r>
          <a:r>
            <a:rPr lang="en-US" cap="none" sz="1200" b="0" i="0" u="none" baseline="0">
              <a:solidFill>
                <a:srgbClr val="FF0000"/>
              </a:solidFill>
              <a:latin typeface="Times New Roman"/>
              <a:ea typeface="Times New Roman"/>
              <a:cs typeface="Times New Roman"/>
            </a:rPr>
            <a:t>Issue Line items are not handled consistently
</a:t>
          </a:r>
          <a:r>
            <a:rPr lang="en-US" cap="none" sz="1200" b="0" i="0" u="none" baseline="0">
              <a:solidFill>
                <a:srgbClr val="FF0000"/>
              </a:solidFill>
              <a:latin typeface="Times New Roman"/>
              <a:ea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should negative line items in an “Affirmative Ballot” be handled?
</a:t>
          </a:r>
          <a:r>
            <a:rPr lang="en-US" cap="none" sz="1200" b="0" i="0" u="none" baseline="0">
              <a:solidFill>
                <a:srgbClr val="FF0000"/>
              </a:solidFill>
              <a:latin typeface="Times New Roman"/>
              <a:ea typeface="Times New Roman"/>
              <a:cs typeface="Times New Roman"/>
            </a:rPr>
            <a:t>Issue Affirmative Ballots are received that contained negative line items.  The current practice is to err on the side of caution and treat the negative line item as a true negative (i.e. negative ballot).
</a:t>
          </a:r>
          <a:r>
            <a:rPr lang="en-US" cap="none" sz="1200" b="0" i="0" u="none" baseline="0">
              <a:solidFill>
                <a:srgbClr val="FF0000"/>
              </a:solidFill>
              <a:latin typeface="Times New Roman"/>
              <a:ea typeface="Times New Roman"/>
              <a:cs typeface="Times New Roman"/>
            </a:rPr>
            <a:t>Response · If a member votes “Affirm with Negative line item” the negative line item is treated as a comment but the ballot overall is affirmative.· Action Item:  This must be added to the Ballot Instruction
</a:t>
          </a:r>
          <a:r>
            <a:rPr lang="en-US" cap="none" sz="1200" b="0" i="0" u="none" baseline="0">
              <a:solidFill>
                <a:srgbClr val="FF0000"/>
              </a:solidFill>
              <a:latin typeface="Times New Roman"/>
              <a:ea typeface="Times New Roman"/>
              <a:cs typeface="Times New Roman"/>
            </a:rPr>
            <a:t>Comment Revising the ballot spreadsheet to eliminate invalid responses will minimize this issue. Note on the ballot spread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Difference Between Withdraw and Retract
</a:t>
          </a:r>
          <a:r>
            <a:rPr lang="en-US" cap="none" sz="1200" b="0" i="0" u="none" baseline="0">
              <a:solidFill>
                <a:srgbClr val="FF0000"/>
              </a:solidFill>
              <a:latin typeface="Times New Roman"/>
              <a:ea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251_IG_LB_LABRPTPH_R2_D1_2013MAY_linh_le_201304260911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7">
        <row r="22">
          <cell r="A22" t="str">
            <v>HD</v>
          </cell>
        </row>
        <row r="23">
          <cell r="A23" t="str">
            <v>AR</v>
          </cell>
        </row>
        <row r="24">
          <cell r="A24" t="str">
            <v>RM</v>
          </cell>
        </row>
        <row r="25">
          <cell r="A25" t="str">
            <v>IN</v>
          </cell>
        </row>
        <row r="26">
          <cell r="A26" t="str">
            <v>TE</v>
          </cell>
        </row>
        <row r="27">
          <cell r="A27" t="str">
            <v>MT</v>
          </cell>
        </row>
        <row r="28">
          <cell r="A28" t="str">
            <v>DM</v>
          </cell>
        </row>
        <row r="29">
          <cell r="A29" t="str">
            <v>ST</v>
          </cell>
        </row>
        <row r="30">
          <cell r="A3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emmcdonald@mail.nih.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U25"/>
  <sheetViews>
    <sheetView zoomScale="75" zoomScaleNormal="75" zoomScalePageLayoutView="0" workbookViewId="0" topLeftCell="A1">
      <selection activeCell="G21" sqref="G21"/>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13"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57" t="s">
        <v>81</v>
      </c>
      <c r="B1" s="158"/>
      <c r="C1" s="158"/>
      <c r="D1" s="159"/>
      <c r="E1" s="119"/>
      <c r="F1" s="175" t="s">
        <v>198</v>
      </c>
      <c r="G1" s="176"/>
      <c r="H1" s="176"/>
      <c r="I1" s="176"/>
      <c r="J1" s="177"/>
      <c r="K1" s="15"/>
      <c r="M1" s="2"/>
      <c r="N1" s="2"/>
      <c r="O1" s="2"/>
      <c r="P1" s="2"/>
    </row>
    <row r="2" spans="1:16" ht="12.75">
      <c r="A2" s="157" t="s">
        <v>196</v>
      </c>
      <c r="B2" s="158"/>
      <c r="C2" s="158"/>
      <c r="D2" s="159"/>
      <c r="E2" s="119"/>
      <c r="F2" s="138" t="s">
        <v>272</v>
      </c>
      <c r="G2" s="136"/>
      <c r="H2" s="136"/>
      <c r="I2" s="136"/>
      <c r="J2" s="137"/>
      <c r="K2" s="15"/>
      <c r="M2" s="2"/>
      <c r="N2" s="2"/>
      <c r="O2" s="2"/>
      <c r="P2" s="2"/>
    </row>
    <row r="3" spans="1:16" ht="18.75" customHeight="1">
      <c r="A3" s="166" t="s">
        <v>119</v>
      </c>
      <c r="B3" s="167"/>
      <c r="C3" s="167"/>
      <c r="D3" s="168"/>
      <c r="E3" s="120"/>
      <c r="F3" s="171" t="s">
        <v>276</v>
      </c>
      <c r="G3" s="172"/>
      <c r="H3" s="172"/>
      <c r="I3" s="172"/>
      <c r="J3" s="173"/>
      <c r="K3" s="1"/>
      <c r="M3" s="2"/>
      <c r="N3" s="2"/>
      <c r="O3" s="2"/>
      <c r="P3" s="2"/>
    </row>
    <row r="4" spans="1:16" ht="18.75" customHeight="1">
      <c r="A4" s="166" t="s">
        <v>120</v>
      </c>
      <c r="B4" s="169"/>
      <c r="C4" s="169"/>
      <c r="D4" s="170"/>
      <c r="E4" s="121"/>
      <c r="F4" s="174" t="s">
        <v>273</v>
      </c>
      <c r="G4" s="172"/>
      <c r="H4" s="172"/>
      <c r="I4" s="172"/>
      <c r="J4" s="173"/>
      <c r="K4" s="1"/>
      <c r="M4" s="2"/>
      <c r="N4" s="2"/>
      <c r="O4" s="2"/>
      <c r="P4" s="2"/>
    </row>
    <row r="5" spans="1:16" ht="18.75" customHeight="1">
      <c r="A5" s="160" t="s">
        <v>121</v>
      </c>
      <c r="B5" s="161"/>
      <c r="C5" s="161"/>
      <c r="D5" s="162"/>
      <c r="E5" s="122"/>
      <c r="F5" s="186" t="s">
        <v>274</v>
      </c>
      <c r="G5" s="172"/>
      <c r="H5" s="172"/>
      <c r="I5" s="172"/>
      <c r="J5" s="173"/>
      <c r="K5" s="1"/>
      <c r="M5" s="2"/>
      <c r="N5" s="2"/>
      <c r="O5" s="2"/>
      <c r="P5" s="2"/>
    </row>
    <row r="6" spans="1:16" ht="29.25" customHeight="1">
      <c r="A6" s="163" t="s">
        <v>118</v>
      </c>
      <c r="B6" s="164"/>
      <c r="C6" s="164"/>
      <c r="D6" s="165"/>
      <c r="E6" s="123"/>
      <c r="F6" s="186" t="s">
        <v>275</v>
      </c>
      <c r="G6" s="172"/>
      <c r="H6" s="172"/>
      <c r="I6" s="172"/>
      <c r="J6" s="173"/>
      <c r="K6" s="1"/>
      <c r="M6" s="2"/>
      <c r="N6" s="2"/>
      <c r="O6" s="2"/>
      <c r="P6" s="2"/>
    </row>
    <row r="7" spans="1:99" ht="15.75" customHeight="1">
      <c r="A7" s="157" t="s">
        <v>82</v>
      </c>
      <c r="B7" s="158"/>
      <c r="C7" s="158"/>
      <c r="D7" s="159"/>
      <c r="E7" s="124"/>
      <c r="F7" s="187"/>
      <c r="G7" s="188"/>
      <c r="H7" s="188"/>
      <c r="I7" s="188"/>
      <c r="J7" s="189"/>
      <c r="K7" s="15"/>
      <c r="M7" s="6"/>
      <c r="N7" s="6"/>
      <c r="O7" s="6"/>
      <c r="P7" s="6"/>
      <c r="CT7" s="20"/>
      <c r="CU7" s="20"/>
    </row>
    <row r="8" spans="1:16" ht="17.25" customHeight="1">
      <c r="A8" s="183" t="s">
        <v>42</v>
      </c>
      <c r="B8" s="184"/>
      <c r="C8" s="184"/>
      <c r="D8" s="185"/>
      <c r="E8" s="125"/>
      <c r="F8" s="154"/>
      <c r="G8" s="155"/>
      <c r="H8" s="155"/>
      <c r="I8" s="155"/>
      <c r="J8" s="156"/>
      <c r="K8" s="1"/>
      <c r="M8" s="1"/>
      <c r="N8" s="1"/>
      <c r="O8" s="1"/>
      <c r="P8" s="1"/>
    </row>
    <row r="9" spans="1:16" ht="62.25" customHeight="1">
      <c r="A9" s="157" t="s">
        <v>83</v>
      </c>
      <c r="B9" s="158"/>
      <c r="C9" s="158"/>
      <c r="D9" s="159"/>
      <c r="E9" s="124"/>
      <c r="F9" s="171" t="s">
        <v>124</v>
      </c>
      <c r="G9" s="172"/>
      <c r="H9" s="172"/>
      <c r="I9" s="172"/>
      <c r="J9" s="173"/>
      <c r="K9" s="102"/>
      <c r="M9" s="7"/>
      <c r="N9" s="7"/>
      <c r="O9" s="7"/>
      <c r="P9" s="7"/>
    </row>
    <row r="10" spans="1:10" ht="66.75" customHeight="1">
      <c r="A10" s="182" t="str">
        <f>IF(Ov=Setup!C9,Disclaimer2,IF(Ov=Setup!B9,Disclaimer,IF(Ov=Setup!D9,,)))</f>
        <v>Please be sure that your overall negative vote has supporting negative comments with explanations on the Ballot worksheet</v>
      </c>
      <c r="B10" s="182"/>
      <c r="C10" s="182"/>
      <c r="D10" s="182"/>
      <c r="E10" s="182"/>
      <c r="F10" s="182"/>
      <c r="G10" s="182"/>
      <c r="H10" s="182"/>
      <c r="I10" s="182"/>
      <c r="J10" s="182"/>
    </row>
    <row r="11" spans="6:7" ht="30.75" customHeight="1">
      <c r="F11" s="100" t="s">
        <v>177</v>
      </c>
      <c r="G11" s="101" t="s">
        <v>38</v>
      </c>
    </row>
    <row r="13" ht="12.75">
      <c r="J13" s="99"/>
    </row>
    <row r="17" ht="12.75">
      <c r="F17" s="118"/>
    </row>
    <row r="21" ht="23.25">
      <c r="F21" s="131"/>
    </row>
    <row r="23" spans="6:7" ht="114.75" customHeight="1">
      <c r="F23" s="178"/>
      <c r="G23" s="179"/>
    </row>
    <row r="24" spans="6:7" ht="409.5" customHeight="1">
      <c r="F24" s="180"/>
      <c r="G24" s="181"/>
    </row>
    <row r="25" spans="6:7" ht="12.75">
      <c r="F25" s="13"/>
      <c r="G25" s="13"/>
    </row>
  </sheetData>
  <sheetProtection/>
  <mergeCells count="20">
    <mergeCell ref="F1:J1"/>
    <mergeCell ref="F23:G23"/>
    <mergeCell ref="F24:G24"/>
    <mergeCell ref="A10:J10"/>
    <mergeCell ref="A8:D8"/>
    <mergeCell ref="A9:D9"/>
    <mergeCell ref="F5:J5"/>
    <mergeCell ref="F6:J6"/>
    <mergeCell ref="F7:J7"/>
    <mergeCell ref="F9:J9"/>
    <mergeCell ref="F8:J8"/>
    <mergeCell ref="A1:D1"/>
    <mergeCell ref="A5:D5"/>
    <mergeCell ref="A6:D6"/>
    <mergeCell ref="A3:D3"/>
    <mergeCell ref="A4:D4"/>
    <mergeCell ref="A7:D7"/>
    <mergeCell ref="F3:J3"/>
    <mergeCell ref="F4:J4"/>
    <mergeCell ref="A2:D2"/>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display="clemmcdonald@mail.nih.gov"/>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dimension ref="A1:AM180"/>
  <sheetViews>
    <sheetView tabSelected="1" zoomScalePageLayoutView="0" workbookViewId="0" topLeftCell="A1">
      <pane xSplit="1" ySplit="1" topLeftCell="B26" activePane="bottomRight" state="frozen"/>
      <selection pane="topLeft" activeCell="A1" sqref="A1"/>
      <selection pane="topRight" activeCell="B1" sqref="B1"/>
      <selection pane="bottomLeft" activeCell="A2" sqref="A2"/>
      <selection pane="bottomRight" activeCell="N27" sqref="N27"/>
    </sheetView>
  </sheetViews>
  <sheetFormatPr defaultColWidth="9.140625" defaultRowHeight="12.75"/>
  <cols>
    <col min="1" max="1" width="5.421875" style="3" customWidth="1"/>
    <col min="2" max="2" width="10.00390625" style="3" customWidth="1"/>
    <col min="3" max="3" width="13.28125" style="0" customWidth="1"/>
    <col min="5" max="5" width="11.7109375" style="0" bestFit="1" customWidth="1"/>
    <col min="6" max="6" width="10.8515625" style="0" customWidth="1"/>
    <col min="8" max="8" width="7.57421875" style="0" hidden="1" customWidth="1"/>
    <col min="9" max="9" width="7.00390625" style="0" customWidth="1"/>
    <col min="10" max="11" width="6.8515625" style="0" customWidth="1"/>
    <col min="12" max="12" width="34.421875" style="0" customWidth="1"/>
    <col min="13" max="13" width="35.28125" style="0" customWidth="1"/>
    <col min="14" max="14" width="47.28125" style="0" customWidth="1"/>
    <col min="15" max="15" width="12.421875" style="0" bestFit="1" customWidth="1"/>
    <col min="16" max="16" width="11.421875" style="0" customWidth="1"/>
    <col min="17" max="17" width="26.00390625" style="0" customWidth="1"/>
    <col min="18" max="18" width="12.8515625" style="0" customWidth="1"/>
    <col min="19" max="19" width="13.7109375" style="0" customWidth="1"/>
    <col min="20" max="20" width="25.00390625" style="0" customWidth="1"/>
    <col min="21" max="21" width="24.57421875" style="0" customWidth="1"/>
    <col min="22" max="22" width="4.00390625" style="0" bestFit="1" customWidth="1"/>
    <col min="23" max="24" width="6.28125" style="0" bestFit="1" customWidth="1"/>
    <col min="25" max="25" width="10.00390625" style="0" customWidth="1"/>
    <col min="26" max="26" width="14.421875" style="48" customWidth="1"/>
    <col min="27" max="27" width="14.57421875" style="68" customWidth="1"/>
    <col min="28" max="28" width="14.57421875" style="70" customWidth="1"/>
    <col min="29" max="30" width="15.421875" style="69" customWidth="1"/>
    <col min="31" max="31" width="11.00390625" style="0" customWidth="1"/>
    <col min="32" max="32" width="12.28125" style="107" customWidth="1"/>
    <col min="33" max="33" width="15.7109375" style="3" customWidth="1"/>
    <col min="34" max="34" width="27.8515625" style="3" customWidth="1"/>
    <col min="35" max="100" width="6.28125" style="3" customWidth="1"/>
    <col min="101" max="16384" width="9.140625" style="3" customWidth="1"/>
  </cols>
  <sheetData>
    <row r="1" spans="1:34" s="35" customFormat="1" ht="39" thickTop="1">
      <c r="A1" t="s">
        <v>85</v>
      </c>
      <c r="B1" s="91" t="s">
        <v>696</v>
      </c>
      <c r="C1" s="18" t="s">
        <v>5</v>
      </c>
      <c r="D1" s="64" t="s">
        <v>49</v>
      </c>
      <c r="E1" s="133" t="s">
        <v>25</v>
      </c>
      <c r="F1" s="132" t="s">
        <v>195</v>
      </c>
      <c r="G1" s="18" t="s">
        <v>50</v>
      </c>
      <c r="H1" s="18" t="s">
        <v>69</v>
      </c>
      <c r="I1" s="18" t="s">
        <v>80</v>
      </c>
      <c r="J1" s="18" t="s">
        <v>104</v>
      </c>
      <c r="K1" s="18"/>
      <c r="L1" s="18" t="s">
        <v>51</v>
      </c>
      <c r="M1" s="18" t="s">
        <v>52</v>
      </c>
      <c r="N1" s="18" t="s">
        <v>53</v>
      </c>
      <c r="O1" s="109" t="s">
        <v>24</v>
      </c>
      <c r="P1" s="50" t="s">
        <v>13</v>
      </c>
      <c r="Q1" s="50" t="s">
        <v>54</v>
      </c>
      <c r="R1" s="50" t="s">
        <v>122</v>
      </c>
      <c r="S1" s="50" t="s">
        <v>270</v>
      </c>
      <c r="T1" s="50" t="s">
        <v>55</v>
      </c>
      <c r="U1" s="51" t="s">
        <v>108</v>
      </c>
      <c r="V1" s="52" t="s">
        <v>111</v>
      </c>
      <c r="W1" s="52" t="s">
        <v>112</v>
      </c>
      <c r="X1" s="52" t="s">
        <v>113</v>
      </c>
      <c r="Y1" s="51" t="s">
        <v>128</v>
      </c>
      <c r="Z1" s="46" t="s">
        <v>123</v>
      </c>
      <c r="AA1" s="65" t="s">
        <v>129</v>
      </c>
      <c r="AB1" s="65" t="s">
        <v>173</v>
      </c>
      <c r="AC1" s="128" t="s">
        <v>137</v>
      </c>
      <c r="AD1" s="128" t="s">
        <v>21</v>
      </c>
      <c r="AE1" s="129" t="s">
        <v>172</v>
      </c>
      <c r="AF1" s="130" t="s">
        <v>19</v>
      </c>
      <c r="AG1" s="130" t="s">
        <v>20</v>
      </c>
      <c r="AH1" s="130" t="s">
        <v>178</v>
      </c>
    </row>
    <row r="2" spans="1:39" ht="29.25" customHeight="1">
      <c r="A2" s="44">
        <v>123</v>
      </c>
      <c r="B2" s="44">
        <v>1</v>
      </c>
      <c r="C2" s="28" t="s">
        <v>247</v>
      </c>
      <c r="D2" s="28"/>
      <c r="E2" s="28"/>
      <c r="F2" s="28">
        <v>1</v>
      </c>
      <c r="G2" s="141">
        <v>0</v>
      </c>
      <c r="H2" s="29"/>
      <c r="I2" s="29"/>
      <c r="J2" s="150" t="s">
        <v>288</v>
      </c>
      <c r="K2" s="255">
        <v>1</v>
      </c>
      <c r="L2" s="27" t="s">
        <v>280</v>
      </c>
      <c r="M2" s="27"/>
      <c r="N2" s="263" t="s">
        <v>278</v>
      </c>
      <c r="O2" s="110"/>
      <c r="P2" s="24"/>
      <c r="Q2" s="23" t="s">
        <v>3</v>
      </c>
      <c r="R2" s="23"/>
      <c r="S2" s="23"/>
      <c r="T2" s="24" t="s">
        <v>709</v>
      </c>
      <c r="U2" s="23"/>
      <c r="V2" s="33"/>
      <c r="W2" s="33"/>
      <c r="X2" s="33"/>
      <c r="Y2" s="23"/>
      <c r="Z2" s="23"/>
      <c r="AA2" s="103" t="str">
        <f>Submitter!$F$3</f>
        <v>Clement J. McDonald, MD and Kin Wah Fung, MD</v>
      </c>
      <c r="AB2" s="104" t="str">
        <f>Submitter!$F$6</f>
        <v>National Library of Medicine (NLM)</v>
      </c>
      <c r="AC2" s="105"/>
      <c r="AD2" s="105"/>
      <c r="AE2" s="31"/>
      <c r="AF2" s="126"/>
      <c r="AG2" s="126"/>
      <c r="AH2" s="113"/>
      <c r="AM2" s="4"/>
    </row>
    <row r="3" spans="1:39" ht="75.75" customHeight="1">
      <c r="A3" s="44">
        <v>124</v>
      </c>
      <c r="B3" s="44">
        <v>2</v>
      </c>
      <c r="C3" s="28"/>
      <c r="D3" s="28"/>
      <c r="E3" s="28"/>
      <c r="F3" s="28">
        <v>1</v>
      </c>
      <c r="G3" s="141">
        <v>0</v>
      </c>
      <c r="H3" s="29"/>
      <c r="I3" s="29"/>
      <c r="J3" s="151" t="s">
        <v>286</v>
      </c>
      <c r="K3" s="256">
        <v>1</v>
      </c>
      <c r="L3" s="27" t="s">
        <v>279</v>
      </c>
      <c r="M3" s="27" t="s">
        <v>285</v>
      </c>
      <c r="N3" s="27" t="s">
        <v>281</v>
      </c>
      <c r="O3" s="110"/>
      <c r="P3" s="24"/>
      <c r="Q3" s="23" t="s">
        <v>197</v>
      </c>
      <c r="R3" s="23"/>
      <c r="S3" s="23" t="s">
        <v>91</v>
      </c>
      <c r="T3" s="24"/>
      <c r="U3" s="23"/>
      <c r="V3" s="33"/>
      <c r="W3" s="33"/>
      <c r="X3" s="33"/>
      <c r="Y3" s="23"/>
      <c r="Z3" s="23"/>
      <c r="AA3" s="103" t="str">
        <f>Submitter!$F$3</f>
        <v>Clement J. McDonald, MD and Kin Wah Fung, MD</v>
      </c>
      <c r="AB3" s="104" t="str">
        <f>Submitter!$F$6</f>
        <v>National Library of Medicine (NLM)</v>
      </c>
      <c r="AC3" s="105"/>
      <c r="AD3" s="105"/>
      <c r="AE3" s="31"/>
      <c r="AF3" s="126"/>
      <c r="AG3" s="126"/>
      <c r="AH3" s="113"/>
      <c r="AM3" s="4"/>
    </row>
    <row r="4" spans="1:39" ht="165.75">
      <c r="A4" s="44">
        <v>125</v>
      </c>
      <c r="B4" s="44">
        <v>3</v>
      </c>
      <c r="C4" s="28"/>
      <c r="D4" s="28"/>
      <c r="E4" s="28"/>
      <c r="F4" s="28">
        <v>1</v>
      </c>
      <c r="G4" s="141">
        <v>0</v>
      </c>
      <c r="H4" s="29"/>
      <c r="I4" s="29"/>
      <c r="J4" s="151" t="s">
        <v>286</v>
      </c>
      <c r="K4" s="256">
        <v>1</v>
      </c>
      <c r="L4" s="27" t="s">
        <v>283</v>
      </c>
      <c r="M4" s="27" t="s">
        <v>285</v>
      </c>
      <c r="N4" s="27" t="s">
        <v>282</v>
      </c>
      <c r="O4" s="110"/>
      <c r="P4" s="24"/>
      <c r="Q4" s="23" t="s">
        <v>197</v>
      </c>
      <c r="R4" s="23"/>
      <c r="S4" s="23" t="s">
        <v>91</v>
      </c>
      <c r="T4" s="24"/>
      <c r="U4" s="23"/>
      <c r="V4" s="33"/>
      <c r="W4" s="33"/>
      <c r="X4" s="33"/>
      <c r="Y4" s="23"/>
      <c r="Z4" s="23"/>
      <c r="AA4" s="103" t="str">
        <f>Submitter!$F$3</f>
        <v>Clement J. McDonald, MD and Kin Wah Fung, MD</v>
      </c>
      <c r="AB4" s="104" t="str">
        <f>Submitter!$F$6</f>
        <v>National Library of Medicine (NLM)</v>
      </c>
      <c r="AC4" s="105"/>
      <c r="AD4" s="105"/>
      <c r="AE4" s="31"/>
      <c r="AF4" s="126"/>
      <c r="AG4" s="126"/>
      <c r="AH4" s="114"/>
      <c r="AM4" s="4"/>
    </row>
    <row r="5" spans="1:39" s="5" customFormat="1" ht="76.5">
      <c r="A5" s="44">
        <v>128</v>
      </c>
      <c r="B5" s="44">
        <v>6</v>
      </c>
      <c r="C5" s="28"/>
      <c r="D5" s="28"/>
      <c r="E5" s="28"/>
      <c r="F5" s="28">
        <v>1</v>
      </c>
      <c r="G5" s="141">
        <v>0</v>
      </c>
      <c r="H5" s="29"/>
      <c r="I5" s="29"/>
      <c r="J5" s="150" t="s">
        <v>290</v>
      </c>
      <c r="K5" s="255">
        <v>1</v>
      </c>
      <c r="L5" s="27" t="s">
        <v>291</v>
      </c>
      <c r="M5" s="27" t="s">
        <v>292</v>
      </c>
      <c r="N5" s="27" t="s">
        <v>293</v>
      </c>
      <c r="O5" s="110"/>
      <c r="P5" s="24"/>
      <c r="Q5" s="23" t="s">
        <v>27</v>
      </c>
      <c r="R5" s="23"/>
      <c r="S5" s="23"/>
      <c r="T5" s="152" t="s">
        <v>706</v>
      </c>
      <c r="U5" s="23"/>
      <c r="V5" s="33">
        <v>14</v>
      </c>
      <c r="W5" s="33">
        <v>0</v>
      </c>
      <c r="X5" s="33">
        <v>0</v>
      </c>
      <c r="Y5" s="23"/>
      <c r="Z5" s="23"/>
      <c r="AA5" s="103" t="s">
        <v>294</v>
      </c>
      <c r="AB5" s="104" t="s">
        <v>295</v>
      </c>
      <c r="AC5" s="105"/>
      <c r="AD5" s="105"/>
      <c r="AE5" s="31"/>
      <c r="AF5" s="126"/>
      <c r="AG5" s="126"/>
      <c r="AH5" s="114"/>
      <c r="AM5" s="4"/>
    </row>
    <row r="6" spans="1:39" s="5" customFormat="1" ht="344.25">
      <c r="A6" s="44">
        <v>126</v>
      </c>
      <c r="B6" s="142">
        <v>4</v>
      </c>
      <c r="C6" s="28"/>
      <c r="D6" s="28"/>
      <c r="E6" s="28"/>
      <c r="F6" s="28">
        <v>1</v>
      </c>
      <c r="G6" s="141">
        <v>1</v>
      </c>
      <c r="H6" s="29"/>
      <c r="I6" s="29"/>
      <c r="J6" s="150" t="s">
        <v>290</v>
      </c>
      <c r="K6" s="255">
        <v>1</v>
      </c>
      <c r="L6" s="27" t="s">
        <v>296</v>
      </c>
      <c r="M6" s="27" t="s">
        <v>297</v>
      </c>
      <c r="N6" s="27" t="s">
        <v>298</v>
      </c>
      <c r="O6" s="110"/>
      <c r="P6" s="24"/>
      <c r="Q6" s="23" t="s">
        <v>26</v>
      </c>
      <c r="R6" s="23"/>
      <c r="S6" s="23"/>
      <c r="T6" s="24" t="s">
        <v>710</v>
      </c>
      <c r="U6" s="23"/>
      <c r="V6" s="33">
        <v>14</v>
      </c>
      <c r="W6" s="33">
        <v>0</v>
      </c>
      <c r="X6" s="33">
        <v>0</v>
      </c>
      <c r="Y6" s="23"/>
      <c r="Z6" s="23"/>
      <c r="AA6" s="103" t="s">
        <v>294</v>
      </c>
      <c r="AB6" s="104" t="s">
        <v>295</v>
      </c>
      <c r="AC6" s="105"/>
      <c r="AD6" s="105"/>
      <c r="AE6" s="31"/>
      <c r="AF6" s="126"/>
      <c r="AG6" s="126"/>
      <c r="AH6" s="115"/>
      <c r="AI6" s="4"/>
      <c r="AM6" s="4"/>
    </row>
    <row r="7" spans="1:39" s="10" customFormat="1" ht="127.5">
      <c r="A7" s="44">
        <v>127</v>
      </c>
      <c r="B7" s="142">
        <v>5</v>
      </c>
      <c r="C7" s="28"/>
      <c r="D7" s="28"/>
      <c r="E7" s="28"/>
      <c r="F7" s="28">
        <v>1</v>
      </c>
      <c r="G7" s="141">
        <v>1</v>
      </c>
      <c r="H7" s="29"/>
      <c r="I7" s="29"/>
      <c r="J7" s="153" t="s">
        <v>286</v>
      </c>
      <c r="K7" s="257">
        <v>1</v>
      </c>
      <c r="L7" s="27"/>
      <c r="M7" s="27"/>
      <c r="N7" s="27" t="s">
        <v>707</v>
      </c>
      <c r="O7" s="110"/>
      <c r="P7" s="24"/>
      <c r="Q7" s="23" t="s">
        <v>27</v>
      </c>
      <c r="R7" s="23"/>
      <c r="S7" s="23"/>
      <c r="T7" s="24" t="s">
        <v>711</v>
      </c>
      <c r="U7" s="23"/>
      <c r="V7" s="33">
        <v>11</v>
      </c>
      <c r="W7" s="33">
        <v>0</v>
      </c>
      <c r="X7" s="33">
        <v>0</v>
      </c>
      <c r="Y7" s="23"/>
      <c r="Z7" s="23"/>
      <c r="AA7" s="103" t="s">
        <v>299</v>
      </c>
      <c r="AB7" s="104" t="str">
        <f>Submitter!$F$6</f>
        <v>National Library of Medicine (NLM)</v>
      </c>
      <c r="AC7" s="105"/>
      <c r="AD7" s="105"/>
      <c r="AE7" s="31"/>
      <c r="AF7" s="126"/>
      <c r="AG7" s="126"/>
      <c r="AH7" s="114"/>
      <c r="AI7" s="4"/>
      <c r="AM7" s="4"/>
    </row>
    <row r="8" spans="1:39" s="5" customFormat="1" ht="25.5">
      <c r="A8" s="44">
        <v>148</v>
      </c>
      <c r="B8" s="142">
        <v>26</v>
      </c>
      <c r="C8" s="28"/>
      <c r="D8" s="28"/>
      <c r="E8" s="28"/>
      <c r="F8" s="28">
        <v>1</v>
      </c>
      <c r="G8" s="141" t="s">
        <v>749</v>
      </c>
      <c r="H8" s="29"/>
      <c r="I8" s="29"/>
      <c r="J8" s="30" t="s">
        <v>342</v>
      </c>
      <c r="K8" s="27">
        <v>1</v>
      </c>
      <c r="L8" s="27" t="s">
        <v>343</v>
      </c>
      <c r="M8" s="27"/>
      <c r="N8" s="27" t="s">
        <v>344</v>
      </c>
      <c r="O8" s="110"/>
      <c r="P8" s="24" t="s">
        <v>720</v>
      </c>
      <c r="Q8" s="23" t="s">
        <v>26</v>
      </c>
      <c r="R8" s="23"/>
      <c r="S8" s="23"/>
      <c r="T8" s="24" t="s">
        <v>733</v>
      </c>
      <c r="U8" s="23"/>
      <c r="V8" s="33"/>
      <c r="W8" s="33"/>
      <c r="X8" s="33"/>
      <c r="Y8" s="23"/>
      <c r="Z8" s="23"/>
      <c r="AA8" s="103" t="s">
        <v>345</v>
      </c>
      <c r="AB8" s="104" t="s">
        <v>346</v>
      </c>
      <c r="AC8" s="106"/>
      <c r="AD8" s="106"/>
      <c r="AE8" s="31"/>
      <c r="AF8" s="126"/>
      <c r="AG8" s="126"/>
      <c r="AH8" s="114"/>
      <c r="AI8" s="4"/>
      <c r="AM8" s="4"/>
    </row>
    <row r="9" spans="1:39" s="5" customFormat="1" ht="214.5" customHeight="1">
      <c r="A9" s="44">
        <v>149</v>
      </c>
      <c r="B9" s="142">
        <v>27</v>
      </c>
      <c r="C9" s="28"/>
      <c r="D9" s="28"/>
      <c r="E9" s="28"/>
      <c r="F9" s="28">
        <v>1</v>
      </c>
      <c r="G9" s="141" t="s">
        <v>341</v>
      </c>
      <c r="H9" s="29"/>
      <c r="I9" s="29"/>
      <c r="J9" s="30" t="s">
        <v>342</v>
      </c>
      <c r="K9" s="27">
        <v>1</v>
      </c>
      <c r="L9" s="27" t="s">
        <v>347</v>
      </c>
      <c r="M9" s="27" t="s">
        <v>348</v>
      </c>
      <c r="N9" s="27" t="s">
        <v>349</v>
      </c>
      <c r="O9" s="110"/>
      <c r="P9" s="24" t="s">
        <v>720</v>
      </c>
      <c r="Q9" s="23" t="s">
        <v>26</v>
      </c>
      <c r="R9" s="23"/>
      <c r="S9" s="23"/>
      <c r="T9" s="24" t="s">
        <v>734</v>
      </c>
      <c r="U9" s="23"/>
      <c r="V9" s="33"/>
      <c r="W9" s="33"/>
      <c r="X9" s="33"/>
      <c r="Y9" s="23"/>
      <c r="Z9" s="23"/>
      <c r="AA9" s="103" t="s">
        <v>345</v>
      </c>
      <c r="AB9" s="104" t="s">
        <v>346</v>
      </c>
      <c r="AC9" s="106"/>
      <c r="AD9" s="106"/>
      <c r="AE9" s="31"/>
      <c r="AF9" s="126"/>
      <c r="AG9" s="126"/>
      <c r="AH9" s="114"/>
      <c r="AI9" s="4"/>
      <c r="AM9" s="4"/>
    </row>
    <row r="10" spans="1:39" s="5" customFormat="1" ht="58.5" customHeight="1">
      <c r="A10" s="44">
        <v>7</v>
      </c>
      <c r="B10" s="142">
        <v>1</v>
      </c>
      <c r="C10" s="28" t="s">
        <v>247</v>
      </c>
      <c r="D10" s="28" t="s">
        <v>48</v>
      </c>
      <c r="E10" s="28">
        <v>6.5</v>
      </c>
      <c r="F10" s="28">
        <v>1</v>
      </c>
      <c r="G10" s="141" t="s">
        <v>341</v>
      </c>
      <c r="H10" s="29"/>
      <c r="I10" s="29"/>
      <c r="J10" s="30" t="s">
        <v>287</v>
      </c>
      <c r="K10" s="27">
        <v>1</v>
      </c>
      <c r="L10" s="27" t="s">
        <v>350</v>
      </c>
      <c r="M10" s="27" t="s">
        <v>351</v>
      </c>
      <c r="N10" s="27"/>
      <c r="O10" s="110"/>
      <c r="P10" s="24" t="s">
        <v>720</v>
      </c>
      <c r="Q10" s="23" t="s">
        <v>26</v>
      </c>
      <c r="R10" s="23"/>
      <c r="S10" s="23"/>
      <c r="T10" s="24" t="s">
        <v>735</v>
      </c>
      <c r="U10" s="23"/>
      <c r="V10" s="33"/>
      <c r="W10" s="33"/>
      <c r="X10" s="33"/>
      <c r="Y10" s="23"/>
      <c r="Z10" s="23"/>
      <c r="AA10" s="103" t="s">
        <v>345</v>
      </c>
      <c r="AB10" s="104" t="s">
        <v>346</v>
      </c>
      <c r="AC10" s="106"/>
      <c r="AD10" s="106"/>
      <c r="AE10" s="31"/>
      <c r="AF10" s="126"/>
      <c r="AG10" s="126"/>
      <c r="AH10" s="114"/>
      <c r="AI10" s="3"/>
      <c r="AM10" s="4"/>
    </row>
    <row r="11" spans="1:39" s="5" customFormat="1" ht="56.25" customHeight="1">
      <c r="A11" s="44">
        <v>26</v>
      </c>
      <c r="B11" s="142">
        <v>2</v>
      </c>
      <c r="C11" s="28"/>
      <c r="D11" s="28"/>
      <c r="E11" s="28"/>
      <c r="F11" s="28">
        <v>1</v>
      </c>
      <c r="G11" s="141" t="s">
        <v>341</v>
      </c>
      <c r="H11" s="29"/>
      <c r="I11" s="29"/>
      <c r="J11" s="30" t="s">
        <v>286</v>
      </c>
      <c r="K11" s="27">
        <v>1</v>
      </c>
      <c r="L11" s="27" t="s">
        <v>355</v>
      </c>
      <c r="M11" s="27" t="s">
        <v>356</v>
      </c>
      <c r="N11" s="27" t="s">
        <v>357</v>
      </c>
      <c r="O11" s="110"/>
      <c r="P11" s="24" t="s">
        <v>720</v>
      </c>
      <c r="Q11" s="23"/>
      <c r="R11" s="23"/>
      <c r="S11" s="23"/>
      <c r="T11" s="24"/>
      <c r="U11" s="23"/>
      <c r="V11" s="33"/>
      <c r="W11" s="33"/>
      <c r="X11" s="33"/>
      <c r="Y11" s="23"/>
      <c r="Z11" s="23"/>
      <c r="AA11" s="103" t="s">
        <v>345</v>
      </c>
      <c r="AB11" s="104" t="s">
        <v>346</v>
      </c>
      <c r="AC11" s="106" t="s">
        <v>358</v>
      </c>
      <c r="AD11" s="106"/>
      <c r="AE11" s="31"/>
      <c r="AF11" s="126"/>
      <c r="AG11" s="126"/>
      <c r="AH11" s="114"/>
      <c r="AI11" s="4"/>
      <c r="AL11" s="4"/>
      <c r="AM11" s="9"/>
    </row>
    <row r="12" spans="1:39" s="5" customFormat="1" ht="51">
      <c r="A12" s="44">
        <v>129</v>
      </c>
      <c r="B12" s="142">
        <v>7</v>
      </c>
      <c r="C12" s="28"/>
      <c r="D12" s="28"/>
      <c r="E12" s="28"/>
      <c r="F12" s="28">
        <v>1</v>
      </c>
      <c r="G12" s="141" t="s">
        <v>341</v>
      </c>
      <c r="H12" s="29"/>
      <c r="I12" s="29"/>
      <c r="J12" s="30" t="s">
        <v>286</v>
      </c>
      <c r="K12" s="27">
        <v>1</v>
      </c>
      <c r="L12" s="27" t="s">
        <v>389</v>
      </c>
      <c r="M12" s="27"/>
      <c r="N12" s="27" t="s">
        <v>390</v>
      </c>
      <c r="O12" s="110"/>
      <c r="P12" s="24" t="s">
        <v>720</v>
      </c>
      <c r="Q12" s="23"/>
      <c r="R12" s="23"/>
      <c r="S12" s="23"/>
      <c r="T12" s="24" t="s">
        <v>736</v>
      </c>
      <c r="U12" s="23"/>
      <c r="V12" s="33"/>
      <c r="W12" s="33"/>
      <c r="X12" s="33"/>
      <c r="Y12" s="23"/>
      <c r="Z12" s="23"/>
      <c r="AA12" s="103" t="s">
        <v>345</v>
      </c>
      <c r="AB12" s="104" t="s">
        <v>346</v>
      </c>
      <c r="AC12" s="106" t="s">
        <v>358</v>
      </c>
      <c r="AD12" s="106"/>
      <c r="AE12" s="31"/>
      <c r="AF12" s="126"/>
      <c r="AG12" s="126"/>
      <c r="AH12" s="114"/>
      <c r="AL12" s="4"/>
      <c r="AM12" s="4"/>
    </row>
    <row r="13" spans="1:39" s="5" customFormat="1" ht="38.25">
      <c r="A13" s="44">
        <v>25</v>
      </c>
      <c r="B13" s="142">
        <v>1</v>
      </c>
      <c r="C13" s="28" t="s">
        <v>247</v>
      </c>
      <c r="D13" s="28"/>
      <c r="E13" s="28"/>
      <c r="F13" s="28">
        <v>1</v>
      </c>
      <c r="G13" s="141" t="s">
        <v>352</v>
      </c>
      <c r="H13" s="29"/>
      <c r="I13" s="29"/>
      <c r="J13" s="30" t="s">
        <v>286</v>
      </c>
      <c r="K13" s="27">
        <v>1</v>
      </c>
      <c r="L13" s="27"/>
      <c r="M13" s="27"/>
      <c r="N13" s="27" t="s">
        <v>353</v>
      </c>
      <c r="O13" s="110"/>
      <c r="P13" s="24" t="s">
        <v>720</v>
      </c>
      <c r="Q13" s="23"/>
      <c r="R13" s="23"/>
      <c r="S13" s="23"/>
      <c r="T13" s="24"/>
      <c r="U13" s="23"/>
      <c r="V13" s="33"/>
      <c r="W13" s="33"/>
      <c r="X13" s="33"/>
      <c r="Y13" s="23"/>
      <c r="Z13" s="23"/>
      <c r="AA13" s="103" t="s">
        <v>345</v>
      </c>
      <c r="AB13" s="104" t="s">
        <v>346</v>
      </c>
      <c r="AC13" s="106"/>
      <c r="AD13" s="106"/>
      <c r="AE13" s="31"/>
      <c r="AF13" s="126"/>
      <c r="AG13" s="126"/>
      <c r="AH13" s="114"/>
      <c r="AM13" s="4"/>
    </row>
    <row r="14" spans="1:39" s="5" customFormat="1" ht="51">
      <c r="A14" s="44">
        <v>28</v>
      </c>
      <c r="B14" s="142">
        <v>4</v>
      </c>
      <c r="C14" s="28"/>
      <c r="D14" s="28"/>
      <c r="E14" s="28"/>
      <c r="F14" s="28">
        <v>1</v>
      </c>
      <c r="G14" s="141" t="s">
        <v>352</v>
      </c>
      <c r="H14" s="29"/>
      <c r="I14" s="29"/>
      <c r="J14" s="30" t="s">
        <v>286</v>
      </c>
      <c r="K14" s="27">
        <v>1</v>
      </c>
      <c r="L14" s="27"/>
      <c r="M14" s="27"/>
      <c r="N14" s="27" t="s">
        <v>362</v>
      </c>
      <c r="O14" s="110"/>
      <c r="P14" s="24" t="s">
        <v>720</v>
      </c>
      <c r="Q14" s="23"/>
      <c r="R14" s="23"/>
      <c r="S14" s="23"/>
      <c r="T14" s="24"/>
      <c r="U14" s="23"/>
      <c r="V14" s="33"/>
      <c r="W14" s="33"/>
      <c r="X14" s="33"/>
      <c r="Y14" s="23"/>
      <c r="Z14" s="23"/>
      <c r="AA14" s="103" t="s">
        <v>345</v>
      </c>
      <c r="AB14" s="104" t="s">
        <v>346</v>
      </c>
      <c r="AC14" s="106"/>
      <c r="AD14" s="106"/>
      <c r="AE14" s="31"/>
      <c r="AF14" s="126"/>
      <c r="AG14" s="126"/>
      <c r="AH14" s="114"/>
      <c r="AM14" s="4"/>
    </row>
    <row r="15" spans="1:39" s="5" customFormat="1" ht="38.25">
      <c r="A15" s="44">
        <v>29</v>
      </c>
      <c r="B15" s="142"/>
      <c r="C15" s="28"/>
      <c r="D15" s="28"/>
      <c r="E15" s="28"/>
      <c r="F15" s="28">
        <v>1</v>
      </c>
      <c r="G15" s="141" t="s">
        <v>354</v>
      </c>
      <c r="H15" s="29"/>
      <c r="I15" s="29"/>
      <c r="J15" s="30" t="s">
        <v>286</v>
      </c>
      <c r="K15" s="27">
        <v>1</v>
      </c>
      <c r="L15" s="27" t="s">
        <v>364</v>
      </c>
      <c r="M15" s="27" t="s">
        <v>365</v>
      </c>
      <c r="N15" s="27"/>
      <c r="O15" s="110"/>
      <c r="P15" s="24" t="s">
        <v>720</v>
      </c>
      <c r="Q15" s="23" t="s">
        <v>26</v>
      </c>
      <c r="R15" s="23"/>
      <c r="S15" s="23"/>
      <c r="T15" s="24" t="s">
        <v>750</v>
      </c>
      <c r="U15" s="23"/>
      <c r="V15" s="33"/>
      <c r="W15" s="33"/>
      <c r="X15" s="33"/>
      <c r="Y15" s="23"/>
      <c r="Z15" s="23"/>
      <c r="AA15" s="103" t="s">
        <v>345</v>
      </c>
      <c r="AB15" s="104" t="s">
        <v>346</v>
      </c>
      <c r="AC15" s="106"/>
      <c r="AD15" s="106"/>
      <c r="AE15" s="31"/>
      <c r="AF15" s="126"/>
      <c r="AG15" s="126"/>
      <c r="AH15" s="114"/>
      <c r="AM15" s="4"/>
    </row>
    <row r="16" spans="1:39" s="5" customFormat="1" ht="38.25">
      <c r="A16" s="44">
        <v>30</v>
      </c>
      <c r="B16" s="142">
        <v>5</v>
      </c>
      <c r="C16" s="28"/>
      <c r="D16" s="28"/>
      <c r="E16" s="28"/>
      <c r="F16" s="28">
        <v>1</v>
      </c>
      <c r="G16" s="141" t="s">
        <v>359</v>
      </c>
      <c r="H16" s="29"/>
      <c r="I16" s="29"/>
      <c r="J16" s="30" t="s">
        <v>286</v>
      </c>
      <c r="K16" s="27">
        <v>1</v>
      </c>
      <c r="L16" s="27"/>
      <c r="M16" s="27"/>
      <c r="N16" s="27" t="s">
        <v>367</v>
      </c>
      <c r="O16" s="110"/>
      <c r="P16" s="24" t="s">
        <v>720</v>
      </c>
      <c r="Q16" s="23"/>
      <c r="R16" s="23"/>
      <c r="S16" s="23"/>
      <c r="T16" s="24"/>
      <c r="U16" s="23"/>
      <c r="V16" s="33"/>
      <c r="W16" s="33"/>
      <c r="X16" s="33"/>
      <c r="Y16" s="23"/>
      <c r="Z16" s="23"/>
      <c r="AA16" s="103" t="s">
        <v>345</v>
      </c>
      <c r="AB16" s="104" t="s">
        <v>346</v>
      </c>
      <c r="AC16" s="106"/>
      <c r="AD16" s="106"/>
      <c r="AE16" s="31"/>
      <c r="AF16" s="126"/>
      <c r="AG16" s="126"/>
      <c r="AH16" s="114"/>
      <c r="AM16" s="4"/>
    </row>
    <row r="17" spans="1:39" s="5" customFormat="1" ht="51">
      <c r="A17" s="44">
        <v>27</v>
      </c>
      <c r="B17" s="142">
        <v>3</v>
      </c>
      <c r="C17" s="28"/>
      <c r="D17" s="28"/>
      <c r="E17" s="28"/>
      <c r="F17" s="28">
        <v>1</v>
      </c>
      <c r="G17" s="141" t="s">
        <v>737</v>
      </c>
      <c r="H17" s="29"/>
      <c r="I17" s="29"/>
      <c r="J17" s="30" t="s">
        <v>287</v>
      </c>
      <c r="K17" s="27">
        <v>1</v>
      </c>
      <c r="L17" s="27"/>
      <c r="M17" s="27"/>
      <c r="N17" s="27" t="s">
        <v>360</v>
      </c>
      <c r="O17" s="110"/>
      <c r="P17" s="24" t="s">
        <v>720</v>
      </c>
      <c r="Q17" s="23"/>
      <c r="R17" s="23"/>
      <c r="S17" s="23"/>
      <c r="T17" s="24"/>
      <c r="U17" s="23"/>
      <c r="V17" s="33"/>
      <c r="W17" s="33"/>
      <c r="X17" s="33"/>
      <c r="Y17" s="23"/>
      <c r="Z17" s="23"/>
      <c r="AA17" s="103" t="s">
        <v>345</v>
      </c>
      <c r="AB17" s="104" t="s">
        <v>346</v>
      </c>
      <c r="AC17" s="106"/>
      <c r="AD17" s="106"/>
      <c r="AE17" s="31"/>
      <c r="AF17" s="126"/>
      <c r="AG17" s="126"/>
      <c r="AH17" s="114"/>
      <c r="AM17" s="4"/>
    </row>
    <row r="18" spans="1:39" s="5" customFormat="1" ht="76.5">
      <c r="A18" s="44">
        <v>31</v>
      </c>
      <c r="B18" s="142">
        <v>6</v>
      </c>
      <c r="C18" s="28"/>
      <c r="D18" s="28"/>
      <c r="E18" s="28"/>
      <c r="F18" s="28">
        <v>1</v>
      </c>
      <c r="G18" s="141" t="s">
        <v>361</v>
      </c>
      <c r="H18" s="29"/>
      <c r="I18" s="29"/>
      <c r="J18" s="30" t="s">
        <v>290</v>
      </c>
      <c r="K18" s="27">
        <v>1</v>
      </c>
      <c r="L18" s="27"/>
      <c r="M18" s="27"/>
      <c r="N18" s="27" t="s">
        <v>369</v>
      </c>
      <c r="O18" s="110"/>
      <c r="P18" s="24" t="s">
        <v>720</v>
      </c>
      <c r="Q18" s="23"/>
      <c r="R18" s="23"/>
      <c r="S18" s="23"/>
      <c r="T18" s="24" t="s">
        <v>752</v>
      </c>
      <c r="U18" s="23"/>
      <c r="V18" s="33"/>
      <c r="W18" s="33"/>
      <c r="X18" s="33"/>
      <c r="Y18" s="23"/>
      <c r="Z18" s="23"/>
      <c r="AA18" s="103" t="s">
        <v>345</v>
      </c>
      <c r="AB18" s="104" t="s">
        <v>346</v>
      </c>
      <c r="AC18" s="106"/>
      <c r="AD18" s="106"/>
      <c r="AE18" s="31"/>
      <c r="AF18" s="126"/>
      <c r="AG18" s="126"/>
      <c r="AH18" s="24" t="s">
        <v>751</v>
      </c>
      <c r="AJ18" s="11"/>
      <c r="AM18" s="4"/>
    </row>
    <row r="19" spans="1:39" s="5" customFormat="1" ht="38.25">
      <c r="A19" s="44">
        <v>32</v>
      </c>
      <c r="B19" s="142">
        <v>7</v>
      </c>
      <c r="C19" s="28"/>
      <c r="D19" s="28"/>
      <c r="E19" s="28"/>
      <c r="F19" s="28">
        <v>1</v>
      </c>
      <c r="G19" s="141" t="s">
        <v>363</v>
      </c>
      <c r="H19" s="29"/>
      <c r="I19" s="29"/>
      <c r="J19" s="30" t="s">
        <v>286</v>
      </c>
      <c r="K19" s="27">
        <v>1</v>
      </c>
      <c r="L19" s="27"/>
      <c r="M19" s="27"/>
      <c r="N19" s="27" t="s">
        <v>372</v>
      </c>
      <c r="O19" s="110"/>
      <c r="P19" s="24" t="s">
        <v>720</v>
      </c>
      <c r="Q19" s="23"/>
      <c r="R19" s="23"/>
      <c r="S19" s="23"/>
      <c r="T19" s="24"/>
      <c r="U19" s="23"/>
      <c r="V19" s="33"/>
      <c r="W19" s="33"/>
      <c r="X19" s="33"/>
      <c r="Y19" s="23"/>
      <c r="Z19" s="23"/>
      <c r="AA19" s="103" t="s">
        <v>345</v>
      </c>
      <c r="AB19" s="104" t="s">
        <v>346</v>
      </c>
      <c r="AC19" s="106" t="s">
        <v>358</v>
      </c>
      <c r="AD19" s="106"/>
      <c r="AE19" s="31"/>
      <c r="AF19" s="126"/>
      <c r="AG19" s="126"/>
      <c r="AH19" s="268" t="s">
        <v>753</v>
      </c>
      <c r="AJ19" s="11"/>
      <c r="AM19" s="4"/>
    </row>
    <row r="20" spans="1:39" s="5" customFormat="1" ht="63.75">
      <c r="A20" s="44">
        <v>33</v>
      </c>
      <c r="B20" s="142">
        <v>8</v>
      </c>
      <c r="C20" s="28"/>
      <c r="D20" s="28"/>
      <c r="E20" s="28"/>
      <c r="F20" s="28">
        <v>1</v>
      </c>
      <c r="G20" s="141" t="s">
        <v>366</v>
      </c>
      <c r="H20" s="29"/>
      <c r="I20" s="29"/>
      <c r="J20" s="30" t="s">
        <v>287</v>
      </c>
      <c r="K20" s="27">
        <v>1</v>
      </c>
      <c r="L20" s="27" t="s">
        <v>374</v>
      </c>
      <c r="M20" s="27"/>
      <c r="N20" s="27" t="s">
        <v>375</v>
      </c>
      <c r="O20" s="110"/>
      <c r="P20" s="24" t="s">
        <v>720</v>
      </c>
      <c r="Q20" s="23"/>
      <c r="R20" s="23"/>
      <c r="S20" s="23"/>
      <c r="T20" s="24"/>
      <c r="U20" s="23"/>
      <c r="V20" s="33"/>
      <c r="W20" s="33"/>
      <c r="X20" s="33"/>
      <c r="Y20" s="23"/>
      <c r="Z20" s="23"/>
      <c r="AA20" s="103" t="s">
        <v>345</v>
      </c>
      <c r="AB20" s="104" t="s">
        <v>346</v>
      </c>
      <c r="AC20" s="106" t="s">
        <v>358</v>
      </c>
      <c r="AD20" s="106"/>
      <c r="AE20" s="31"/>
      <c r="AF20" s="126"/>
      <c r="AG20" s="126"/>
      <c r="AH20" s="268" t="s">
        <v>754</v>
      </c>
      <c r="AJ20" s="11"/>
      <c r="AM20" s="4"/>
    </row>
    <row r="21" spans="1:39" s="5" customFormat="1" ht="25.5">
      <c r="A21" s="44">
        <v>34</v>
      </c>
      <c r="B21" s="142">
        <v>9</v>
      </c>
      <c r="C21" s="28"/>
      <c r="D21" s="28"/>
      <c r="E21" s="28"/>
      <c r="F21" s="28">
        <v>1</v>
      </c>
      <c r="G21" s="141" t="s">
        <v>368</v>
      </c>
      <c r="H21" s="29"/>
      <c r="I21" s="29"/>
      <c r="J21" s="30" t="s">
        <v>342</v>
      </c>
      <c r="K21" s="27">
        <v>1</v>
      </c>
      <c r="L21" s="27" t="s">
        <v>377</v>
      </c>
      <c r="M21" s="27"/>
      <c r="N21" s="27" t="s">
        <v>378</v>
      </c>
      <c r="O21" s="110"/>
      <c r="P21" s="24"/>
      <c r="Q21" s="23" t="s">
        <v>26</v>
      </c>
      <c r="R21" s="23"/>
      <c r="S21" s="23"/>
      <c r="T21" s="24" t="s">
        <v>734</v>
      </c>
      <c r="U21" s="23"/>
      <c r="V21" s="33"/>
      <c r="W21" s="33"/>
      <c r="X21" s="33"/>
      <c r="Y21" s="23"/>
      <c r="Z21" s="23"/>
      <c r="AA21" s="103" t="s">
        <v>345</v>
      </c>
      <c r="AB21" s="104" t="s">
        <v>346</v>
      </c>
      <c r="AC21" s="106" t="s">
        <v>358</v>
      </c>
      <c r="AD21" s="106"/>
      <c r="AE21" s="31"/>
      <c r="AF21" s="126"/>
      <c r="AG21" s="126"/>
      <c r="AH21" s="114"/>
      <c r="AJ21"/>
      <c r="AM21" s="4"/>
    </row>
    <row r="22" spans="1:39" s="5" customFormat="1" ht="51">
      <c r="A22" s="44">
        <v>35</v>
      </c>
      <c r="B22" s="142"/>
      <c r="C22" s="28"/>
      <c r="D22" s="28"/>
      <c r="E22" s="28" t="s">
        <v>370</v>
      </c>
      <c r="F22" s="28">
        <v>1</v>
      </c>
      <c r="G22" s="141" t="s">
        <v>371</v>
      </c>
      <c r="H22" s="29"/>
      <c r="I22" s="29"/>
      <c r="J22" s="30" t="s">
        <v>380</v>
      </c>
      <c r="K22" s="27">
        <v>1</v>
      </c>
      <c r="L22" s="27" t="s">
        <v>381</v>
      </c>
      <c r="M22" s="27"/>
      <c r="N22" s="27" t="s">
        <v>382</v>
      </c>
      <c r="O22" s="110"/>
      <c r="P22" s="24" t="s">
        <v>720</v>
      </c>
      <c r="Q22" s="23" t="s">
        <v>4</v>
      </c>
      <c r="R22" s="23"/>
      <c r="S22" s="23"/>
      <c r="T22" s="24"/>
      <c r="U22" s="23"/>
      <c r="V22" s="33"/>
      <c r="W22" s="33"/>
      <c r="X22" s="33"/>
      <c r="Y22" s="23"/>
      <c r="Z22" s="23"/>
      <c r="AA22" s="103" t="s">
        <v>345</v>
      </c>
      <c r="AB22" s="104" t="s">
        <v>346</v>
      </c>
      <c r="AC22" s="106" t="s">
        <v>358</v>
      </c>
      <c r="AD22" s="106"/>
      <c r="AE22" s="31"/>
      <c r="AF22" s="126"/>
      <c r="AG22" s="126"/>
      <c r="AH22" s="114"/>
      <c r="AL22" s="4"/>
      <c r="AM22" s="4"/>
    </row>
    <row r="23" spans="1:39" s="5" customFormat="1" ht="25.5">
      <c r="A23" s="44">
        <v>36</v>
      </c>
      <c r="B23" s="142">
        <v>33</v>
      </c>
      <c r="C23" s="28"/>
      <c r="D23" s="28"/>
      <c r="E23" s="28"/>
      <c r="F23" s="28">
        <v>1</v>
      </c>
      <c r="G23" s="141" t="s">
        <v>373</v>
      </c>
      <c r="H23" s="29"/>
      <c r="I23" s="29"/>
      <c r="J23" s="30" t="s">
        <v>290</v>
      </c>
      <c r="K23" s="27">
        <v>1</v>
      </c>
      <c r="L23" s="27"/>
      <c r="M23" s="27"/>
      <c r="N23" s="27" t="s">
        <v>383</v>
      </c>
      <c r="O23" s="110"/>
      <c r="P23" s="24" t="s">
        <v>720</v>
      </c>
      <c r="Q23" s="23" t="s">
        <v>26</v>
      </c>
      <c r="R23" s="23"/>
      <c r="S23" s="23"/>
      <c r="T23" s="24" t="s">
        <v>755</v>
      </c>
      <c r="U23" s="23"/>
      <c r="V23" s="33"/>
      <c r="W23" s="33"/>
      <c r="X23" s="33"/>
      <c r="Y23" s="23"/>
      <c r="Z23" s="23"/>
      <c r="AA23" s="103" t="s">
        <v>345</v>
      </c>
      <c r="AB23" s="104" t="s">
        <v>346</v>
      </c>
      <c r="AC23" s="106"/>
      <c r="AD23" s="106"/>
      <c r="AE23" s="31"/>
      <c r="AF23" s="126"/>
      <c r="AG23" s="126"/>
      <c r="AH23" s="114"/>
      <c r="AL23" s="4"/>
      <c r="AM23" s="4"/>
    </row>
    <row r="24" spans="1:39" s="5" customFormat="1" ht="25.5">
      <c r="A24" s="44">
        <v>37</v>
      </c>
      <c r="B24" s="142"/>
      <c r="C24" s="28"/>
      <c r="D24" s="28"/>
      <c r="E24" s="28" t="s">
        <v>376</v>
      </c>
      <c r="F24" s="28">
        <v>1</v>
      </c>
      <c r="G24" s="141" t="s">
        <v>373</v>
      </c>
      <c r="H24" s="29"/>
      <c r="I24" s="29"/>
      <c r="J24" s="30" t="s">
        <v>286</v>
      </c>
      <c r="K24" s="27">
        <v>1</v>
      </c>
      <c r="L24" s="27" t="s">
        <v>385</v>
      </c>
      <c r="M24" s="27" t="s">
        <v>386</v>
      </c>
      <c r="N24" s="27" t="s">
        <v>387</v>
      </c>
      <c r="O24" s="110"/>
      <c r="P24" s="24" t="s">
        <v>720</v>
      </c>
      <c r="Q24" s="23" t="s">
        <v>26</v>
      </c>
      <c r="R24" s="23"/>
      <c r="S24" s="23"/>
      <c r="T24" s="24" t="s">
        <v>756</v>
      </c>
      <c r="U24" s="23"/>
      <c r="V24" s="33"/>
      <c r="W24" s="33"/>
      <c r="X24" s="33"/>
      <c r="Y24" s="23"/>
      <c r="Z24" s="23"/>
      <c r="AA24" s="103" t="s">
        <v>345</v>
      </c>
      <c r="AB24" s="104" t="s">
        <v>346</v>
      </c>
      <c r="AC24" s="106" t="s">
        <v>358</v>
      </c>
      <c r="AD24" s="106"/>
      <c r="AE24" s="31"/>
      <c r="AF24" s="126"/>
      <c r="AG24" s="126"/>
      <c r="AH24" s="114"/>
      <c r="AL24" s="4"/>
      <c r="AM24" s="4"/>
    </row>
    <row r="25" spans="1:38" s="5" customFormat="1" ht="63.75">
      <c r="A25" s="44">
        <v>38</v>
      </c>
      <c r="B25" s="142"/>
      <c r="C25" s="28"/>
      <c r="D25" s="28"/>
      <c r="E25" s="28"/>
      <c r="F25" s="28">
        <v>1</v>
      </c>
      <c r="G25" s="141" t="s">
        <v>379</v>
      </c>
      <c r="H25" s="29"/>
      <c r="I25" s="29"/>
      <c r="J25" s="30" t="s">
        <v>290</v>
      </c>
      <c r="K25" s="27">
        <v>1</v>
      </c>
      <c r="L25" s="27"/>
      <c r="M25" s="27"/>
      <c r="N25" s="27" t="s">
        <v>391</v>
      </c>
      <c r="O25" s="110"/>
      <c r="P25" s="24" t="s">
        <v>720</v>
      </c>
      <c r="Q25" s="23"/>
      <c r="R25" s="23"/>
      <c r="S25" s="23"/>
      <c r="T25" s="24" t="s">
        <v>725</v>
      </c>
      <c r="U25" s="23"/>
      <c r="V25" s="33"/>
      <c r="W25" s="33"/>
      <c r="X25" s="33"/>
      <c r="Y25" s="23"/>
      <c r="Z25" s="23"/>
      <c r="AA25" s="103" t="s">
        <v>345</v>
      </c>
      <c r="AB25" s="104" t="s">
        <v>346</v>
      </c>
      <c r="AC25" s="106"/>
      <c r="AD25" s="106"/>
      <c r="AE25" s="31"/>
      <c r="AF25" s="126"/>
      <c r="AG25" s="126"/>
      <c r="AH25" s="114"/>
      <c r="AL25" s="4"/>
    </row>
    <row r="26" spans="1:38" s="5" customFormat="1" ht="280.5">
      <c r="A26" s="44">
        <v>142</v>
      </c>
      <c r="B26" s="142">
        <v>20</v>
      </c>
      <c r="C26" s="28"/>
      <c r="D26" s="28"/>
      <c r="E26" s="28" t="s">
        <v>721</v>
      </c>
      <c r="F26" s="28">
        <v>1</v>
      </c>
      <c r="G26" s="141" t="s">
        <v>738</v>
      </c>
      <c r="H26" s="29"/>
      <c r="I26" s="29"/>
      <c r="J26" s="30" t="s">
        <v>286</v>
      </c>
      <c r="K26" s="27">
        <v>1</v>
      </c>
      <c r="L26" s="27" t="s">
        <v>302</v>
      </c>
      <c r="M26" s="27" t="s">
        <v>311</v>
      </c>
      <c r="N26" s="27" t="s">
        <v>312</v>
      </c>
      <c r="O26" s="110"/>
      <c r="P26" s="24" t="s">
        <v>720</v>
      </c>
      <c r="Q26" s="23" t="s">
        <v>27</v>
      </c>
      <c r="R26" s="23"/>
      <c r="S26" s="23"/>
      <c r="T26" s="24" t="s">
        <v>724</v>
      </c>
      <c r="U26" s="23"/>
      <c r="V26" s="33"/>
      <c r="W26" s="33"/>
      <c r="X26" s="33"/>
      <c r="Y26" s="23"/>
      <c r="Z26" s="23"/>
      <c r="AA26" s="103" t="s">
        <v>299</v>
      </c>
      <c r="AB26" s="104" t="str">
        <f>Submitter!$F$6</f>
        <v>National Library of Medicine (NLM)</v>
      </c>
      <c r="AC26" s="105"/>
      <c r="AD26" s="105"/>
      <c r="AE26" s="31"/>
      <c r="AF26" s="126"/>
      <c r="AG26" s="126"/>
      <c r="AH26" s="114"/>
      <c r="AL26" s="4"/>
    </row>
    <row r="27" spans="1:38" s="5" customFormat="1" ht="114.75">
      <c r="A27" s="44">
        <v>40</v>
      </c>
      <c r="B27" s="142"/>
      <c r="C27" s="28"/>
      <c r="D27" s="28"/>
      <c r="E27" s="28"/>
      <c r="F27" s="28">
        <v>1</v>
      </c>
      <c r="G27" s="141" t="s">
        <v>384</v>
      </c>
      <c r="H27" s="29"/>
      <c r="I27" s="29"/>
      <c r="J27" s="30" t="s">
        <v>290</v>
      </c>
      <c r="K27" s="27">
        <v>1</v>
      </c>
      <c r="L27" s="27"/>
      <c r="M27" s="27"/>
      <c r="N27" s="27" t="s">
        <v>393</v>
      </c>
      <c r="O27" s="110"/>
      <c r="P27" s="24"/>
      <c r="Q27" s="23"/>
      <c r="R27" s="23"/>
      <c r="S27" s="23"/>
      <c r="T27" s="24" t="s">
        <v>757</v>
      </c>
      <c r="U27" s="23"/>
      <c r="V27" s="33"/>
      <c r="W27" s="33"/>
      <c r="X27" s="33"/>
      <c r="Y27" s="23"/>
      <c r="Z27" s="23"/>
      <c r="AA27" s="103" t="s">
        <v>345</v>
      </c>
      <c r="AB27" s="104" t="s">
        <v>346</v>
      </c>
      <c r="AC27" s="106" t="s">
        <v>358</v>
      </c>
      <c r="AD27" s="106"/>
      <c r="AE27" s="31"/>
      <c r="AF27" s="126"/>
      <c r="AG27" s="126"/>
      <c r="AH27" s="268" t="s">
        <v>758</v>
      </c>
      <c r="AL27" s="4"/>
    </row>
    <row r="28" spans="1:38" s="5" customFormat="1" ht="38.25">
      <c r="A28" s="44">
        <v>22</v>
      </c>
      <c r="B28" s="142">
        <v>16</v>
      </c>
      <c r="C28" s="28" t="s">
        <v>247</v>
      </c>
      <c r="D28" s="28" t="s">
        <v>48</v>
      </c>
      <c r="E28" s="28" t="s">
        <v>328</v>
      </c>
      <c r="F28" s="28">
        <v>1</v>
      </c>
      <c r="G28" s="141" t="s">
        <v>329</v>
      </c>
      <c r="H28" s="29"/>
      <c r="I28" s="29"/>
      <c r="J28" s="30" t="s">
        <v>286</v>
      </c>
      <c r="K28" s="27">
        <v>1</v>
      </c>
      <c r="L28" s="27"/>
      <c r="M28" s="27"/>
      <c r="N28" s="27" t="s">
        <v>395</v>
      </c>
      <c r="O28" s="110"/>
      <c r="P28" s="24"/>
      <c r="Q28" s="23"/>
      <c r="R28" s="23"/>
      <c r="S28" s="23"/>
      <c r="T28" s="24"/>
      <c r="U28" s="23"/>
      <c r="V28" s="33"/>
      <c r="W28" s="33"/>
      <c r="X28" s="33"/>
      <c r="Y28" s="23"/>
      <c r="Z28" s="23"/>
      <c r="AA28" s="103" t="s">
        <v>345</v>
      </c>
      <c r="AB28" s="104" t="s">
        <v>346</v>
      </c>
      <c r="AC28" s="106" t="s">
        <v>358</v>
      </c>
      <c r="AD28" s="106"/>
      <c r="AE28" s="31"/>
      <c r="AF28" s="126"/>
      <c r="AG28" s="126"/>
      <c r="AH28" s="114"/>
      <c r="AL28" s="4"/>
    </row>
    <row r="29" spans="1:38" s="5" customFormat="1" ht="51">
      <c r="A29" s="44">
        <v>39</v>
      </c>
      <c r="B29" s="142">
        <v>10</v>
      </c>
      <c r="C29" s="28"/>
      <c r="D29" s="28"/>
      <c r="E29" s="28"/>
      <c r="F29" s="28">
        <v>1</v>
      </c>
      <c r="G29" s="141" t="s">
        <v>328</v>
      </c>
      <c r="H29" s="29"/>
      <c r="I29" s="29"/>
      <c r="J29" s="30" t="s">
        <v>286</v>
      </c>
      <c r="K29" s="27">
        <v>1</v>
      </c>
      <c r="L29" s="27" t="s">
        <v>396</v>
      </c>
      <c r="M29" s="27"/>
      <c r="N29" s="27" t="s">
        <v>397</v>
      </c>
      <c r="O29" s="110"/>
      <c r="P29" s="24"/>
      <c r="Q29" s="23"/>
      <c r="R29" s="23"/>
      <c r="S29" s="23"/>
      <c r="T29" s="24"/>
      <c r="U29" s="23"/>
      <c r="V29" s="33"/>
      <c r="W29" s="33"/>
      <c r="X29" s="33"/>
      <c r="Y29" s="23"/>
      <c r="Z29" s="23"/>
      <c r="AA29" s="103" t="s">
        <v>345</v>
      </c>
      <c r="AB29" s="104" t="s">
        <v>346</v>
      </c>
      <c r="AC29" s="106" t="s">
        <v>358</v>
      </c>
      <c r="AD29" s="106"/>
      <c r="AE29" s="31"/>
      <c r="AF29" s="126"/>
      <c r="AG29" s="126"/>
      <c r="AH29" s="114"/>
      <c r="AL29" s="4"/>
    </row>
    <row r="30" spans="1:38" s="5" customFormat="1" ht="76.5">
      <c r="A30" s="44">
        <v>150</v>
      </c>
      <c r="B30" s="142">
        <v>1</v>
      </c>
      <c r="C30" s="28" t="s">
        <v>247</v>
      </c>
      <c r="D30" s="28" t="s">
        <v>48</v>
      </c>
      <c r="E30" s="28"/>
      <c r="F30" s="28">
        <v>1</v>
      </c>
      <c r="G30" s="141" t="s">
        <v>669</v>
      </c>
      <c r="H30" s="29"/>
      <c r="I30" s="29"/>
      <c r="J30" s="30" t="s">
        <v>290</v>
      </c>
      <c r="K30" s="27">
        <v>1</v>
      </c>
      <c r="L30" s="27" t="s">
        <v>398</v>
      </c>
      <c r="M30" s="27"/>
      <c r="N30" s="27" t="s">
        <v>399</v>
      </c>
      <c r="O30" s="110"/>
      <c r="P30" s="24"/>
      <c r="Q30" s="23"/>
      <c r="R30" s="23"/>
      <c r="S30" s="23"/>
      <c r="T30" s="24"/>
      <c r="U30" s="23"/>
      <c r="V30" s="33"/>
      <c r="W30" s="33"/>
      <c r="X30" s="33"/>
      <c r="Y30" s="23"/>
      <c r="Z30" s="23"/>
      <c r="AA30" s="103" t="s">
        <v>345</v>
      </c>
      <c r="AB30" s="104" t="s">
        <v>346</v>
      </c>
      <c r="AC30" s="106" t="s">
        <v>358</v>
      </c>
      <c r="AD30" s="106"/>
      <c r="AE30" s="31"/>
      <c r="AF30" s="126"/>
      <c r="AG30" s="126"/>
      <c r="AH30" s="114"/>
      <c r="AL30" s="4"/>
    </row>
    <row r="31" spans="1:38" s="5" customFormat="1" ht="38.25">
      <c r="A31" s="44">
        <v>130</v>
      </c>
      <c r="B31" s="142">
        <v>8</v>
      </c>
      <c r="C31" s="28"/>
      <c r="D31" s="28"/>
      <c r="E31" s="28"/>
      <c r="F31" s="28">
        <v>1</v>
      </c>
      <c r="G31" s="141" t="s">
        <v>601</v>
      </c>
      <c r="H31" s="29"/>
      <c r="I31" s="29"/>
      <c r="J31" s="30" t="s">
        <v>290</v>
      </c>
      <c r="K31" s="27">
        <v>1</v>
      </c>
      <c r="L31" s="27" t="s">
        <v>398</v>
      </c>
      <c r="M31" s="27"/>
      <c r="N31" s="27" t="s">
        <v>401</v>
      </c>
      <c r="O31" s="110"/>
      <c r="P31" s="24"/>
      <c r="Q31" s="23"/>
      <c r="R31" s="23"/>
      <c r="S31" s="23"/>
      <c r="T31" s="24"/>
      <c r="U31" s="23"/>
      <c r="V31" s="33"/>
      <c r="W31" s="33"/>
      <c r="X31" s="33"/>
      <c r="Y31" s="23"/>
      <c r="Z31" s="23"/>
      <c r="AA31" s="103" t="s">
        <v>345</v>
      </c>
      <c r="AB31" s="104" t="s">
        <v>346</v>
      </c>
      <c r="AC31" s="106" t="s">
        <v>358</v>
      </c>
      <c r="AD31" s="106"/>
      <c r="AE31" s="31"/>
      <c r="AF31" s="126"/>
      <c r="AG31" s="126"/>
      <c r="AH31" s="114"/>
      <c r="AL31" s="4"/>
    </row>
    <row r="32" spans="1:34" s="5" customFormat="1" ht="38.25">
      <c r="A32" s="44">
        <v>131</v>
      </c>
      <c r="B32" s="142">
        <v>9</v>
      </c>
      <c r="C32" s="28"/>
      <c r="D32" s="28"/>
      <c r="E32" s="28"/>
      <c r="F32" s="28">
        <v>1</v>
      </c>
      <c r="G32" s="141" t="s">
        <v>605</v>
      </c>
      <c r="H32" s="29"/>
      <c r="I32" s="29"/>
      <c r="J32" s="30" t="s">
        <v>290</v>
      </c>
      <c r="K32" s="27">
        <v>1</v>
      </c>
      <c r="L32" s="27" t="s">
        <v>398</v>
      </c>
      <c r="M32" s="27"/>
      <c r="N32" s="27" t="s">
        <v>401</v>
      </c>
      <c r="O32" s="110"/>
      <c r="P32" s="24"/>
      <c r="Q32" s="23"/>
      <c r="R32" s="23"/>
      <c r="S32" s="23"/>
      <c r="T32" s="24"/>
      <c r="U32" s="23"/>
      <c r="V32" s="33"/>
      <c r="W32" s="33"/>
      <c r="X32" s="33"/>
      <c r="Y32" s="23"/>
      <c r="Z32" s="23"/>
      <c r="AA32" s="103" t="s">
        <v>345</v>
      </c>
      <c r="AB32" s="104" t="s">
        <v>346</v>
      </c>
      <c r="AC32" s="106" t="s">
        <v>358</v>
      </c>
      <c r="AD32" s="106"/>
      <c r="AE32" s="31"/>
      <c r="AF32" s="126"/>
      <c r="AG32" s="126"/>
      <c r="AH32" s="114"/>
    </row>
    <row r="33" spans="1:34" s="5" customFormat="1" ht="89.25">
      <c r="A33" s="44">
        <v>132</v>
      </c>
      <c r="B33" s="142">
        <v>10</v>
      </c>
      <c r="C33" s="28"/>
      <c r="D33" s="28"/>
      <c r="E33" s="28"/>
      <c r="F33" s="28">
        <v>1</v>
      </c>
      <c r="G33" s="141" t="s">
        <v>609</v>
      </c>
      <c r="H33" s="29"/>
      <c r="I33" s="29"/>
      <c r="J33" s="30"/>
      <c r="K33" s="27">
        <v>1</v>
      </c>
      <c r="L33" s="27" t="s">
        <v>404</v>
      </c>
      <c r="M33" s="27"/>
      <c r="N33" s="27" t="s">
        <v>405</v>
      </c>
      <c r="O33" s="110"/>
      <c r="P33" s="24"/>
      <c r="Q33" s="23"/>
      <c r="R33" s="23"/>
      <c r="S33" s="23"/>
      <c r="T33" s="24"/>
      <c r="U33" s="23"/>
      <c r="V33" s="33"/>
      <c r="W33" s="33"/>
      <c r="X33" s="33"/>
      <c r="Y33" s="23"/>
      <c r="Z33" s="23"/>
      <c r="AA33" s="103" t="s">
        <v>345</v>
      </c>
      <c r="AB33" s="104" t="s">
        <v>346</v>
      </c>
      <c r="AC33" s="106" t="s">
        <v>358</v>
      </c>
      <c r="AD33" s="106"/>
      <c r="AE33" s="31"/>
      <c r="AF33" s="126"/>
      <c r="AG33" s="126"/>
      <c r="AH33" s="114"/>
    </row>
    <row r="34" spans="1:34" s="5" customFormat="1" ht="25.5">
      <c r="A34" s="44">
        <v>159</v>
      </c>
      <c r="B34" s="142"/>
      <c r="C34" s="28"/>
      <c r="D34" s="28"/>
      <c r="E34" s="28"/>
      <c r="F34" s="28"/>
      <c r="G34" s="141" t="s">
        <v>748</v>
      </c>
      <c r="H34" s="29"/>
      <c r="I34" s="29"/>
      <c r="J34" s="30" t="s">
        <v>342</v>
      </c>
      <c r="K34" s="27">
        <v>1</v>
      </c>
      <c r="L34" s="27"/>
      <c r="M34" s="27"/>
      <c r="N34" s="27" t="s">
        <v>728</v>
      </c>
      <c r="O34" s="110"/>
      <c r="P34" s="24"/>
      <c r="Q34" s="23"/>
      <c r="R34" s="23"/>
      <c r="S34" s="23"/>
      <c r="T34" s="24"/>
      <c r="U34" s="23"/>
      <c r="V34" s="33"/>
      <c r="W34" s="33"/>
      <c r="X34" s="33"/>
      <c r="Y34" s="23"/>
      <c r="Z34" s="23"/>
      <c r="AA34" s="103"/>
      <c r="AB34" s="104"/>
      <c r="AC34" s="106"/>
      <c r="AD34" s="106"/>
      <c r="AE34" s="31"/>
      <c r="AF34" s="126"/>
      <c r="AG34" s="126"/>
      <c r="AH34" s="114"/>
    </row>
    <row r="35" spans="1:38" s="5" customFormat="1" ht="153">
      <c r="A35" s="44">
        <v>41</v>
      </c>
      <c r="B35" s="142">
        <v>14</v>
      </c>
      <c r="C35" s="28"/>
      <c r="D35" s="28"/>
      <c r="E35" s="28"/>
      <c r="F35" s="28">
        <v>2</v>
      </c>
      <c r="G35" s="141" t="s">
        <v>388</v>
      </c>
      <c r="H35" s="29"/>
      <c r="I35" s="29"/>
      <c r="J35" s="30" t="s">
        <v>287</v>
      </c>
      <c r="K35" s="27">
        <v>1</v>
      </c>
      <c r="L35" s="27"/>
      <c r="M35" s="27"/>
      <c r="N35" s="27" t="s">
        <v>407</v>
      </c>
      <c r="O35" s="110"/>
      <c r="P35" s="24"/>
      <c r="Q35" s="23"/>
      <c r="R35" s="23"/>
      <c r="S35" s="23"/>
      <c r="T35" s="24"/>
      <c r="U35" s="23"/>
      <c r="V35" s="33"/>
      <c r="W35" s="33"/>
      <c r="X35" s="33"/>
      <c r="Y35" s="23"/>
      <c r="Z35" s="23"/>
      <c r="AA35" s="103" t="s">
        <v>345</v>
      </c>
      <c r="AB35" s="104" t="s">
        <v>346</v>
      </c>
      <c r="AC35" s="106" t="s">
        <v>358</v>
      </c>
      <c r="AD35" s="106"/>
      <c r="AE35" s="31"/>
      <c r="AF35" s="126"/>
      <c r="AG35" s="126"/>
      <c r="AH35" s="114"/>
      <c r="AL35" s="4"/>
    </row>
    <row r="36" spans="1:38" s="5" customFormat="1" ht="102">
      <c r="A36" s="44">
        <v>42</v>
      </c>
      <c r="B36" s="142">
        <v>11</v>
      </c>
      <c r="C36" s="28"/>
      <c r="D36" s="28"/>
      <c r="E36" s="28"/>
      <c r="F36" s="28">
        <v>2</v>
      </c>
      <c r="G36" s="141" t="s">
        <v>388</v>
      </c>
      <c r="H36" s="29"/>
      <c r="I36" s="29"/>
      <c r="J36" s="30" t="s">
        <v>286</v>
      </c>
      <c r="K36" s="27">
        <v>1</v>
      </c>
      <c r="L36" s="27" t="s">
        <v>409</v>
      </c>
      <c r="M36" s="27" t="s">
        <v>410</v>
      </c>
      <c r="N36" s="27"/>
      <c r="O36" s="110"/>
      <c r="P36" s="24"/>
      <c r="Q36" s="23"/>
      <c r="R36" s="23"/>
      <c r="S36" s="23"/>
      <c r="T36" s="24"/>
      <c r="U36" s="23"/>
      <c r="V36" s="33"/>
      <c r="W36" s="33"/>
      <c r="X36" s="33"/>
      <c r="Y36" s="23"/>
      <c r="Z36" s="23"/>
      <c r="AA36" s="103" t="s">
        <v>345</v>
      </c>
      <c r="AB36" s="104" t="s">
        <v>346</v>
      </c>
      <c r="AC36" s="106" t="s">
        <v>358</v>
      </c>
      <c r="AD36" s="106"/>
      <c r="AE36" s="31"/>
      <c r="AF36" s="126"/>
      <c r="AG36" s="126"/>
      <c r="AH36" s="114"/>
      <c r="AL36" s="4"/>
    </row>
    <row r="37" spans="1:34" s="5" customFormat="1" ht="38.25">
      <c r="A37" s="44">
        <v>133</v>
      </c>
      <c r="B37" s="142">
        <v>11</v>
      </c>
      <c r="C37" s="28"/>
      <c r="D37" s="28"/>
      <c r="E37" s="28"/>
      <c r="F37" s="28">
        <v>2</v>
      </c>
      <c r="G37" s="141" t="s">
        <v>747</v>
      </c>
      <c r="H37" s="29"/>
      <c r="I37" s="29"/>
      <c r="J37" s="30" t="s">
        <v>286</v>
      </c>
      <c r="K37" s="27">
        <v>1</v>
      </c>
      <c r="L37" s="27" t="s">
        <v>302</v>
      </c>
      <c r="M37" s="27" t="s">
        <v>311</v>
      </c>
      <c r="N37" s="27" t="s">
        <v>314</v>
      </c>
      <c r="O37" s="110"/>
      <c r="P37" s="24" t="s">
        <v>720</v>
      </c>
      <c r="Q37" s="23"/>
      <c r="R37" s="23"/>
      <c r="S37" s="23"/>
      <c r="T37" s="24" t="s">
        <v>725</v>
      </c>
      <c r="U37" s="23"/>
      <c r="V37" s="33"/>
      <c r="W37" s="33"/>
      <c r="X37" s="33"/>
      <c r="Y37" s="23"/>
      <c r="Z37" s="23"/>
      <c r="AA37" s="103" t="s">
        <v>299</v>
      </c>
      <c r="AB37" s="104" t="str">
        <f>Submitter!$F$6</f>
        <v>National Library of Medicine (NLM)</v>
      </c>
      <c r="AC37" s="106"/>
      <c r="AD37" s="106"/>
      <c r="AE37" s="31"/>
      <c r="AF37" s="126"/>
      <c r="AG37" s="126"/>
      <c r="AH37" s="114"/>
    </row>
    <row r="38" spans="1:34" s="5" customFormat="1" ht="25.5">
      <c r="A38" s="44">
        <v>43</v>
      </c>
      <c r="B38" s="142">
        <v>62</v>
      </c>
      <c r="C38" s="28"/>
      <c r="D38" s="28"/>
      <c r="E38" s="28"/>
      <c r="F38" s="28">
        <v>2</v>
      </c>
      <c r="G38" s="141" t="s">
        <v>392</v>
      </c>
      <c r="H38" s="29"/>
      <c r="I38" s="29"/>
      <c r="J38" s="30" t="s">
        <v>342</v>
      </c>
      <c r="K38" s="27">
        <v>1</v>
      </c>
      <c r="L38" s="27" t="s">
        <v>412</v>
      </c>
      <c r="M38" s="27" t="s">
        <v>413</v>
      </c>
      <c r="N38" s="27"/>
      <c r="O38" s="110"/>
      <c r="P38" s="24"/>
      <c r="Q38" s="23" t="s">
        <v>26</v>
      </c>
      <c r="R38" s="23"/>
      <c r="S38" s="23"/>
      <c r="T38" s="24" t="s">
        <v>734</v>
      </c>
      <c r="U38" s="23"/>
      <c r="V38" s="33"/>
      <c r="W38" s="33"/>
      <c r="X38" s="33"/>
      <c r="Y38" s="23"/>
      <c r="Z38" s="23"/>
      <c r="AA38" s="103" t="s">
        <v>345</v>
      </c>
      <c r="AB38" s="104" t="s">
        <v>346</v>
      </c>
      <c r="AC38" s="106" t="s">
        <v>358</v>
      </c>
      <c r="AD38" s="106"/>
      <c r="AE38" s="31"/>
      <c r="AF38" s="126"/>
      <c r="AG38" s="126"/>
      <c r="AH38" s="114"/>
    </row>
    <row r="39" spans="1:34" s="5" customFormat="1" ht="102">
      <c r="A39" s="44">
        <v>44</v>
      </c>
      <c r="B39" s="142">
        <v>15</v>
      </c>
      <c r="C39" s="28"/>
      <c r="D39" s="28"/>
      <c r="E39" s="28"/>
      <c r="F39" s="28">
        <v>2</v>
      </c>
      <c r="G39" s="141" t="s">
        <v>394</v>
      </c>
      <c r="H39" s="29"/>
      <c r="I39" s="29"/>
      <c r="J39" s="30" t="s">
        <v>290</v>
      </c>
      <c r="K39" s="27">
        <v>1</v>
      </c>
      <c r="L39" s="27" t="s">
        <v>415</v>
      </c>
      <c r="M39" s="27"/>
      <c r="N39" s="27" t="s">
        <v>416</v>
      </c>
      <c r="O39" s="110"/>
      <c r="P39" s="24"/>
      <c r="Q39" s="23"/>
      <c r="R39" s="23"/>
      <c r="S39" s="23"/>
      <c r="T39" s="24"/>
      <c r="U39" s="23"/>
      <c r="V39" s="33"/>
      <c r="W39" s="33"/>
      <c r="X39" s="33"/>
      <c r="Y39" s="23"/>
      <c r="Z39" s="23"/>
      <c r="AA39" s="103" t="s">
        <v>345</v>
      </c>
      <c r="AB39" s="104" t="s">
        <v>346</v>
      </c>
      <c r="AC39" s="106" t="s">
        <v>358</v>
      </c>
      <c r="AD39" s="106"/>
      <c r="AE39" s="31"/>
      <c r="AF39" s="126"/>
      <c r="AG39" s="126"/>
      <c r="AH39" s="114"/>
    </row>
    <row r="40" spans="1:34" s="5" customFormat="1" ht="76.5">
      <c r="A40" s="44">
        <v>45</v>
      </c>
      <c r="B40" s="142">
        <v>16</v>
      </c>
      <c r="C40" s="28"/>
      <c r="D40" s="28"/>
      <c r="E40" s="28"/>
      <c r="F40" s="28">
        <v>2</v>
      </c>
      <c r="G40" s="141" t="s">
        <v>394</v>
      </c>
      <c r="H40" s="29"/>
      <c r="I40" s="29"/>
      <c r="J40" s="30" t="s">
        <v>286</v>
      </c>
      <c r="K40" s="27">
        <v>1</v>
      </c>
      <c r="L40" s="27" t="s">
        <v>418</v>
      </c>
      <c r="M40" s="27"/>
      <c r="N40" s="27" t="s">
        <v>419</v>
      </c>
      <c r="O40" s="110"/>
      <c r="P40" s="24"/>
      <c r="Q40" s="23"/>
      <c r="R40" s="23"/>
      <c r="S40" s="23"/>
      <c r="T40" s="24"/>
      <c r="U40" s="23"/>
      <c r="V40" s="33"/>
      <c r="W40" s="33"/>
      <c r="X40" s="33"/>
      <c r="Y40" s="23"/>
      <c r="Z40" s="23"/>
      <c r="AA40" s="103" t="s">
        <v>345</v>
      </c>
      <c r="AB40" s="104" t="s">
        <v>346</v>
      </c>
      <c r="AC40" s="106" t="s">
        <v>358</v>
      </c>
      <c r="AD40" s="106"/>
      <c r="AE40" s="31"/>
      <c r="AF40" s="126"/>
      <c r="AG40" s="126"/>
      <c r="AH40" s="114"/>
    </row>
    <row r="41" spans="1:34" s="5" customFormat="1" ht="76.5">
      <c r="A41" s="44">
        <v>46</v>
      </c>
      <c r="B41" s="142">
        <v>63</v>
      </c>
      <c r="C41" s="28"/>
      <c r="D41" s="28"/>
      <c r="E41" s="28"/>
      <c r="F41" s="28">
        <v>2</v>
      </c>
      <c r="G41" s="141" t="s">
        <v>394</v>
      </c>
      <c r="H41" s="29"/>
      <c r="I41" s="29"/>
      <c r="J41" s="30"/>
      <c r="K41" s="27">
        <v>1</v>
      </c>
      <c r="L41" s="27" t="s">
        <v>421</v>
      </c>
      <c r="M41" s="27"/>
      <c r="N41" s="27" t="s">
        <v>422</v>
      </c>
      <c r="O41" s="110"/>
      <c r="P41" s="24"/>
      <c r="Q41" s="23"/>
      <c r="R41" s="23"/>
      <c r="S41" s="23"/>
      <c r="T41" s="24"/>
      <c r="U41" s="23"/>
      <c r="V41" s="33"/>
      <c r="W41" s="33"/>
      <c r="X41" s="33"/>
      <c r="Y41" s="23"/>
      <c r="Z41" s="23"/>
      <c r="AA41" s="103" t="s">
        <v>345</v>
      </c>
      <c r="AB41" s="104" t="s">
        <v>346</v>
      </c>
      <c r="AC41" s="106" t="s">
        <v>358</v>
      </c>
      <c r="AD41" s="106"/>
      <c r="AE41" s="31"/>
      <c r="AF41" s="126"/>
      <c r="AG41" s="126"/>
      <c r="AH41" s="114"/>
    </row>
    <row r="42" spans="1:34" s="5" customFormat="1" ht="38.25">
      <c r="A42" s="44">
        <v>47</v>
      </c>
      <c r="B42" s="142">
        <v>53</v>
      </c>
      <c r="C42" s="28"/>
      <c r="D42" s="28"/>
      <c r="E42" s="28"/>
      <c r="F42" s="28">
        <v>2</v>
      </c>
      <c r="G42" s="141" t="s">
        <v>400</v>
      </c>
      <c r="H42" s="29"/>
      <c r="I42" s="29"/>
      <c r="J42" s="30" t="s">
        <v>290</v>
      </c>
      <c r="K42" s="27">
        <v>1</v>
      </c>
      <c r="L42" s="27" t="s">
        <v>423</v>
      </c>
      <c r="M42" s="27"/>
      <c r="N42" s="27" t="s">
        <v>424</v>
      </c>
      <c r="O42" s="110"/>
      <c r="P42" s="24"/>
      <c r="Q42" s="23"/>
      <c r="R42" s="23"/>
      <c r="S42" s="23"/>
      <c r="T42" s="24"/>
      <c r="U42" s="23"/>
      <c r="V42" s="33"/>
      <c r="W42" s="33"/>
      <c r="X42" s="33"/>
      <c r="Y42" s="23"/>
      <c r="Z42" s="23"/>
      <c r="AA42" s="103"/>
      <c r="AB42" s="104"/>
      <c r="AC42" s="106"/>
      <c r="AD42" s="106"/>
      <c r="AE42" s="31"/>
      <c r="AF42" s="126"/>
      <c r="AG42" s="126"/>
      <c r="AH42" s="114"/>
    </row>
    <row r="43" spans="1:34" s="5" customFormat="1" ht="25.5">
      <c r="A43" s="44">
        <v>48</v>
      </c>
      <c r="B43" s="142">
        <v>64</v>
      </c>
      <c r="C43" s="28"/>
      <c r="D43" s="28"/>
      <c r="E43" s="28"/>
      <c r="F43" s="28">
        <v>2</v>
      </c>
      <c r="G43" s="141" t="s">
        <v>402</v>
      </c>
      <c r="H43" s="29"/>
      <c r="I43" s="29"/>
      <c r="J43" s="30" t="s">
        <v>286</v>
      </c>
      <c r="K43" s="27">
        <v>1</v>
      </c>
      <c r="L43" s="27" t="s">
        <v>426</v>
      </c>
      <c r="M43" s="27"/>
      <c r="N43" s="27" t="s">
        <v>427</v>
      </c>
      <c r="O43" s="110"/>
      <c r="P43" s="24"/>
      <c r="Q43" s="23"/>
      <c r="R43" s="23"/>
      <c r="S43" s="23"/>
      <c r="T43" s="24"/>
      <c r="U43" s="23"/>
      <c r="V43" s="33"/>
      <c r="W43" s="33"/>
      <c r="X43" s="33"/>
      <c r="Y43" s="23"/>
      <c r="Z43" s="23"/>
      <c r="AA43" s="103" t="s">
        <v>345</v>
      </c>
      <c r="AB43" s="104" t="s">
        <v>346</v>
      </c>
      <c r="AC43" s="106" t="s">
        <v>358</v>
      </c>
      <c r="AD43" s="106"/>
      <c r="AE43" s="31"/>
      <c r="AF43" s="126"/>
      <c r="AG43" s="126"/>
      <c r="AH43" s="114"/>
    </row>
    <row r="44" spans="1:34" s="5" customFormat="1" ht="89.25">
      <c r="A44" s="44">
        <v>49</v>
      </c>
      <c r="B44" s="142">
        <v>94</v>
      </c>
      <c r="C44" s="28"/>
      <c r="D44" s="28"/>
      <c r="E44" s="28"/>
      <c r="F44" s="28">
        <v>2</v>
      </c>
      <c r="G44" s="141" t="s">
        <v>403</v>
      </c>
      <c r="H44" s="29"/>
      <c r="I44" s="29"/>
      <c r="J44" s="30" t="s">
        <v>290</v>
      </c>
      <c r="K44" s="27">
        <v>1</v>
      </c>
      <c r="L44" s="27" t="s">
        <v>429</v>
      </c>
      <c r="M44" s="27"/>
      <c r="N44" s="27" t="s">
        <v>430</v>
      </c>
      <c r="O44" s="110"/>
      <c r="P44" s="24"/>
      <c r="Q44" s="23"/>
      <c r="R44" s="23"/>
      <c r="S44" s="23"/>
      <c r="T44" s="24"/>
      <c r="U44" s="23"/>
      <c r="V44" s="33"/>
      <c r="W44" s="33"/>
      <c r="X44" s="33"/>
      <c r="Y44" s="23"/>
      <c r="Z44" s="23"/>
      <c r="AA44" s="103" t="s">
        <v>345</v>
      </c>
      <c r="AB44" s="104" t="s">
        <v>346</v>
      </c>
      <c r="AC44" s="106" t="s">
        <v>358</v>
      </c>
      <c r="AD44" s="106"/>
      <c r="AE44" s="31"/>
      <c r="AF44" s="126"/>
      <c r="AG44" s="126"/>
      <c r="AH44" s="114"/>
    </row>
    <row r="45" spans="1:34" s="5" customFormat="1" ht="76.5">
      <c r="A45" s="44">
        <v>50</v>
      </c>
      <c r="B45" s="142">
        <v>30</v>
      </c>
      <c r="C45" s="28"/>
      <c r="D45" s="28"/>
      <c r="E45" s="28"/>
      <c r="F45" s="28">
        <v>2</v>
      </c>
      <c r="G45" s="141" t="s">
        <v>406</v>
      </c>
      <c r="H45" s="29"/>
      <c r="I45" s="29"/>
      <c r="J45" s="30" t="s">
        <v>286</v>
      </c>
      <c r="K45" s="27">
        <v>1</v>
      </c>
      <c r="L45" s="27" t="s">
        <v>426</v>
      </c>
      <c r="M45" s="27"/>
      <c r="N45" s="27" t="s">
        <v>432</v>
      </c>
      <c r="O45" s="110"/>
      <c r="P45" s="24"/>
      <c r="Q45" s="23"/>
      <c r="R45" s="23"/>
      <c r="S45" s="23"/>
      <c r="T45" s="24"/>
      <c r="U45" s="23"/>
      <c r="V45" s="33"/>
      <c r="W45" s="33"/>
      <c r="X45" s="33"/>
      <c r="Y45" s="23"/>
      <c r="Z45" s="23"/>
      <c r="AA45" s="103" t="s">
        <v>345</v>
      </c>
      <c r="AB45" s="104" t="s">
        <v>346</v>
      </c>
      <c r="AC45" s="106" t="s">
        <v>358</v>
      </c>
      <c r="AD45" s="106"/>
      <c r="AE45" s="31"/>
      <c r="AF45" s="126"/>
      <c r="AG45" s="126"/>
      <c r="AH45" s="114"/>
    </row>
    <row r="46" spans="1:34" s="5" customFormat="1" ht="38.25">
      <c r="A46" s="44">
        <v>51</v>
      </c>
      <c r="B46" s="142">
        <v>6</v>
      </c>
      <c r="C46" s="28"/>
      <c r="D46" s="28"/>
      <c r="E46" s="28"/>
      <c r="F46" s="28">
        <v>2</v>
      </c>
      <c r="G46" s="141" t="s">
        <v>408</v>
      </c>
      <c r="H46" s="29"/>
      <c r="I46" s="29"/>
      <c r="J46" s="30" t="s">
        <v>286</v>
      </c>
      <c r="K46" s="27">
        <v>1</v>
      </c>
      <c r="L46" s="27" t="s">
        <v>434</v>
      </c>
      <c r="M46" s="27"/>
      <c r="N46" s="27" t="s">
        <v>424</v>
      </c>
      <c r="O46" s="110"/>
      <c r="P46" s="24"/>
      <c r="Q46" s="23"/>
      <c r="R46" s="23"/>
      <c r="S46" s="23"/>
      <c r="T46" s="24"/>
      <c r="U46" s="23"/>
      <c r="V46" s="33"/>
      <c r="W46" s="33"/>
      <c r="X46" s="33"/>
      <c r="Y46" s="23"/>
      <c r="Z46" s="23"/>
      <c r="AA46" s="103" t="s">
        <v>345</v>
      </c>
      <c r="AB46" s="104" t="s">
        <v>346</v>
      </c>
      <c r="AC46" s="106" t="s">
        <v>358</v>
      </c>
      <c r="AD46" s="106"/>
      <c r="AE46" s="31"/>
      <c r="AF46" s="126"/>
      <c r="AG46" s="126"/>
      <c r="AH46" s="114"/>
    </row>
    <row r="47" spans="1:34" s="5" customFormat="1" ht="102">
      <c r="A47" s="44">
        <v>52</v>
      </c>
      <c r="B47" s="142">
        <v>37</v>
      </c>
      <c r="C47" s="28"/>
      <c r="D47" s="28"/>
      <c r="E47" s="28"/>
      <c r="F47" s="28">
        <v>2</v>
      </c>
      <c r="G47" s="141" t="s">
        <v>411</v>
      </c>
      <c r="H47" s="29"/>
      <c r="I47" s="29"/>
      <c r="J47" s="30" t="s">
        <v>286</v>
      </c>
      <c r="K47" s="27">
        <v>1</v>
      </c>
      <c r="L47" s="27" t="s">
        <v>436</v>
      </c>
      <c r="M47" s="27"/>
      <c r="N47" s="27" t="s">
        <v>437</v>
      </c>
      <c r="O47" s="110"/>
      <c r="P47" s="24"/>
      <c r="Q47" s="23"/>
      <c r="R47" s="23"/>
      <c r="S47" s="23"/>
      <c r="T47" s="24"/>
      <c r="U47" s="23"/>
      <c r="V47" s="33"/>
      <c r="W47" s="33"/>
      <c r="X47" s="33"/>
      <c r="Y47" s="23"/>
      <c r="Z47" s="23"/>
      <c r="AA47" s="103" t="s">
        <v>345</v>
      </c>
      <c r="AB47" s="104" t="s">
        <v>346</v>
      </c>
      <c r="AC47" s="106" t="s">
        <v>358</v>
      </c>
      <c r="AD47" s="106"/>
      <c r="AE47" s="31"/>
      <c r="AF47" s="126"/>
      <c r="AG47" s="126"/>
      <c r="AH47" s="114"/>
    </row>
    <row r="48" spans="1:34" s="5" customFormat="1" ht="63.75">
      <c r="A48" s="44">
        <v>151</v>
      </c>
      <c r="B48" s="142"/>
      <c r="C48" s="28" t="s">
        <v>247</v>
      </c>
      <c r="D48" s="28" t="s">
        <v>48</v>
      </c>
      <c r="E48" s="28"/>
      <c r="F48" s="28"/>
      <c r="G48" s="141" t="s">
        <v>411</v>
      </c>
      <c r="H48" s="29"/>
      <c r="I48" s="29"/>
      <c r="J48" s="30" t="s">
        <v>287</v>
      </c>
      <c r="K48" s="27">
        <v>1</v>
      </c>
      <c r="L48" s="27" t="s">
        <v>439</v>
      </c>
      <c r="M48" s="27"/>
      <c r="N48" s="27" t="s">
        <v>440</v>
      </c>
      <c r="O48" s="110"/>
      <c r="P48" s="24"/>
      <c r="Q48" s="23"/>
      <c r="R48" s="23"/>
      <c r="S48" s="23"/>
      <c r="T48" s="24"/>
      <c r="U48" s="23"/>
      <c r="V48" s="33"/>
      <c r="W48" s="33"/>
      <c r="X48" s="33"/>
      <c r="Y48" s="23"/>
      <c r="Z48" s="23"/>
      <c r="AA48" s="103" t="s">
        <v>345</v>
      </c>
      <c r="AB48" s="104" t="s">
        <v>346</v>
      </c>
      <c r="AC48" s="106" t="s">
        <v>358</v>
      </c>
      <c r="AD48" s="106"/>
      <c r="AE48" s="31"/>
      <c r="AF48" s="126"/>
      <c r="AG48" s="126"/>
      <c r="AH48" s="114"/>
    </row>
    <row r="49" spans="1:34" s="5" customFormat="1" ht="38.25">
      <c r="A49" s="44">
        <v>13</v>
      </c>
      <c r="B49" s="142">
        <v>7</v>
      </c>
      <c r="C49" s="28" t="s">
        <v>247</v>
      </c>
      <c r="D49" s="28" t="s">
        <v>39</v>
      </c>
      <c r="E49" s="28" t="s">
        <v>315</v>
      </c>
      <c r="F49" s="28">
        <v>2</v>
      </c>
      <c r="G49" s="141" t="s">
        <v>746</v>
      </c>
      <c r="H49" s="29"/>
      <c r="I49" s="29"/>
      <c r="J49" s="30" t="s">
        <v>286</v>
      </c>
      <c r="K49" s="27">
        <v>1</v>
      </c>
      <c r="L49" s="27" t="s">
        <v>302</v>
      </c>
      <c r="M49" s="27" t="s">
        <v>316</v>
      </c>
      <c r="N49" s="27" t="s">
        <v>317</v>
      </c>
      <c r="O49" s="110"/>
      <c r="P49" s="24" t="s">
        <v>723</v>
      </c>
      <c r="Q49" s="23"/>
      <c r="R49" s="23"/>
      <c r="S49" s="23"/>
      <c r="T49" s="24"/>
      <c r="U49" s="23"/>
      <c r="V49" s="33"/>
      <c r="W49" s="33"/>
      <c r="X49" s="33"/>
      <c r="Y49" s="23"/>
      <c r="Z49" s="23"/>
      <c r="AA49" s="103" t="s">
        <v>299</v>
      </c>
      <c r="AB49" s="104" t="str">
        <f>Submitter!$F$6</f>
        <v>National Library of Medicine (NLM)</v>
      </c>
      <c r="AC49" s="106"/>
      <c r="AD49" s="106"/>
      <c r="AE49" s="31"/>
      <c r="AF49" s="126"/>
      <c r="AG49" s="126"/>
      <c r="AH49" s="114"/>
    </row>
    <row r="50" spans="1:34" s="5" customFormat="1" ht="38.25">
      <c r="A50" s="44">
        <v>144</v>
      </c>
      <c r="B50" s="142">
        <v>22</v>
      </c>
      <c r="C50" s="28"/>
      <c r="D50" s="28"/>
      <c r="E50" s="28"/>
      <c r="F50" s="28">
        <v>2</v>
      </c>
      <c r="G50" s="141" t="s">
        <v>746</v>
      </c>
      <c r="H50" s="29"/>
      <c r="I50" s="29"/>
      <c r="J50" s="30" t="s">
        <v>286</v>
      </c>
      <c r="K50" s="27">
        <v>1</v>
      </c>
      <c r="L50" s="27" t="s">
        <v>302</v>
      </c>
      <c r="M50" s="27" t="s">
        <v>316</v>
      </c>
      <c r="N50" s="27" t="s">
        <v>317</v>
      </c>
      <c r="O50" s="110"/>
      <c r="P50" s="24" t="s">
        <v>723</v>
      </c>
      <c r="Q50" s="23"/>
      <c r="R50" s="23"/>
      <c r="S50" s="23"/>
      <c r="T50" s="24"/>
      <c r="U50" s="23"/>
      <c r="V50" s="33"/>
      <c r="W50" s="33"/>
      <c r="X50" s="33"/>
      <c r="Y50" s="23"/>
      <c r="Z50" s="23"/>
      <c r="AA50" s="103" t="s">
        <v>299</v>
      </c>
      <c r="AB50" s="104" t="str">
        <f>Submitter!$F$6</f>
        <v>National Library of Medicine (NLM)</v>
      </c>
      <c r="AC50" s="106"/>
      <c r="AD50" s="106"/>
      <c r="AE50" s="31"/>
      <c r="AF50" s="126"/>
      <c r="AG50" s="126"/>
      <c r="AH50" s="114"/>
    </row>
    <row r="51" spans="1:34" s="5" customFormat="1" ht="38.25">
      <c r="A51" s="44">
        <v>145</v>
      </c>
      <c r="B51" s="142">
        <v>23</v>
      </c>
      <c r="C51" s="28"/>
      <c r="D51" s="28"/>
      <c r="E51" s="28"/>
      <c r="F51" s="28">
        <v>2</v>
      </c>
      <c r="G51" s="141" t="s">
        <v>746</v>
      </c>
      <c r="H51" s="29"/>
      <c r="I51" s="29"/>
      <c r="J51" s="30" t="s">
        <v>286</v>
      </c>
      <c r="K51" s="27">
        <v>1</v>
      </c>
      <c r="L51" s="27" t="s">
        <v>302</v>
      </c>
      <c r="M51" s="27" t="s">
        <v>316</v>
      </c>
      <c r="N51" s="27" t="s">
        <v>317</v>
      </c>
      <c r="O51" s="110"/>
      <c r="P51" s="24" t="s">
        <v>723</v>
      </c>
      <c r="Q51" s="23"/>
      <c r="R51" s="23"/>
      <c r="S51" s="23"/>
      <c r="T51" s="24"/>
      <c r="U51" s="23"/>
      <c r="V51" s="33"/>
      <c r="W51" s="33"/>
      <c r="X51" s="33"/>
      <c r="Y51" s="23"/>
      <c r="Z51" s="23"/>
      <c r="AA51" s="103" t="s">
        <v>299</v>
      </c>
      <c r="AB51" s="104" t="str">
        <f>Submitter!$F$6</f>
        <v>National Library of Medicine (NLM)</v>
      </c>
      <c r="AC51" s="106"/>
      <c r="AD51" s="106"/>
      <c r="AE51" s="31"/>
      <c r="AF51" s="126"/>
      <c r="AG51" s="126"/>
      <c r="AH51" s="114"/>
    </row>
    <row r="52" spans="1:34" s="5" customFormat="1" ht="38.25">
      <c r="A52" s="44">
        <v>53</v>
      </c>
      <c r="B52" s="142">
        <v>54</v>
      </c>
      <c r="C52" s="28"/>
      <c r="D52" s="28"/>
      <c r="E52" s="28"/>
      <c r="F52" s="28">
        <v>2</v>
      </c>
      <c r="G52" s="141" t="s">
        <v>414</v>
      </c>
      <c r="H52" s="29"/>
      <c r="I52" s="29"/>
      <c r="J52" s="30" t="s">
        <v>290</v>
      </c>
      <c r="K52" s="27">
        <v>1</v>
      </c>
      <c r="L52" s="27"/>
      <c r="M52" s="27"/>
      <c r="N52" s="27" t="s">
        <v>442</v>
      </c>
      <c r="O52" s="110"/>
      <c r="P52" s="24"/>
      <c r="Q52" s="23"/>
      <c r="R52" s="23"/>
      <c r="S52" s="23"/>
      <c r="T52" s="24"/>
      <c r="U52" s="23"/>
      <c r="V52" s="33"/>
      <c r="W52" s="33"/>
      <c r="X52" s="33"/>
      <c r="Y52" s="23"/>
      <c r="Z52" s="23"/>
      <c r="AA52" s="103" t="s">
        <v>345</v>
      </c>
      <c r="AB52" s="104" t="s">
        <v>346</v>
      </c>
      <c r="AC52" s="106"/>
      <c r="AD52" s="106"/>
      <c r="AE52" s="31"/>
      <c r="AF52" s="126"/>
      <c r="AG52" s="126"/>
      <c r="AH52" s="114"/>
    </row>
    <row r="53" spans="1:34" s="5" customFormat="1" ht="38.25">
      <c r="A53" s="44">
        <v>14</v>
      </c>
      <c r="B53" s="142">
        <v>8</v>
      </c>
      <c r="C53" s="28" t="s">
        <v>247</v>
      </c>
      <c r="D53" s="28" t="s">
        <v>39</v>
      </c>
      <c r="E53" s="28" t="s">
        <v>315</v>
      </c>
      <c r="F53" s="28">
        <v>2</v>
      </c>
      <c r="G53" s="141" t="s">
        <v>745</v>
      </c>
      <c r="H53" s="29"/>
      <c r="I53" s="29"/>
      <c r="J53" s="30" t="s">
        <v>286</v>
      </c>
      <c r="K53" s="27">
        <v>1</v>
      </c>
      <c r="L53" s="27" t="s">
        <v>302</v>
      </c>
      <c r="M53" s="27" t="s">
        <v>311</v>
      </c>
      <c r="N53" s="27" t="s">
        <v>319</v>
      </c>
      <c r="O53" s="110"/>
      <c r="P53" s="24" t="s">
        <v>720</v>
      </c>
      <c r="Q53" s="23"/>
      <c r="R53" s="23"/>
      <c r="S53" s="23"/>
      <c r="T53" s="24" t="s">
        <v>725</v>
      </c>
      <c r="U53" s="23"/>
      <c r="V53" s="33"/>
      <c r="W53" s="33"/>
      <c r="X53" s="33"/>
      <c r="Y53" s="23"/>
      <c r="Z53" s="23"/>
      <c r="AA53" s="103" t="s">
        <v>299</v>
      </c>
      <c r="AB53" s="104" t="str">
        <f>Submitter!$F$6</f>
        <v>National Library of Medicine (NLM)</v>
      </c>
      <c r="AC53" s="106"/>
      <c r="AD53" s="106"/>
      <c r="AE53" s="31"/>
      <c r="AF53" s="126"/>
      <c r="AG53" s="126"/>
      <c r="AH53" s="114"/>
    </row>
    <row r="54" spans="1:34" s="5" customFormat="1" ht="25.5">
      <c r="A54" s="44">
        <v>54</v>
      </c>
      <c r="B54" s="142">
        <v>95</v>
      </c>
      <c r="C54" s="28"/>
      <c r="D54" s="28"/>
      <c r="E54" s="28"/>
      <c r="F54" s="28">
        <v>2</v>
      </c>
      <c r="G54" s="141" t="s">
        <v>417</v>
      </c>
      <c r="H54" s="29"/>
      <c r="I54" s="29"/>
      <c r="J54" s="30" t="s">
        <v>286</v>
      </c>
      <c r="K54" s="27">
        <v>1</v>
      </c>
      <c r="L54" s="27"/>
      <c r="M54" s="27"/>
      <c r="N54" s="27" t="s">
        <v>444</v>
      </c>
      <c r="O54" s="110"/>
      <c r="P54" s="24"/>
      <c r="Q54" s="23"/>
      <c r="R54" s="23"/>
      <c r="S54" s="23"/>
      <c r="T54" s="24"/>
      <c r="U54" s="23"/>
      <c r="V54" s="33"/>
      <c r="W54" s="33"/>
      <c r="X54" s="33"/>
      <c r="Y54" s="23"/>
      <c r="Z54" s="23"/>
      <c r="AA54" s="103" t="s">
        <v>345</v>
      </c>
      <c r="AB54" s="104" t="s">
        <v>346</v>
      </c>
      <c r="AC54" s="106"/>
      <c r="AD54" s="106"/>
      <c r="AE54" s="31"/>
      <c r="AF54" s="126"/>
      <c r="AG54" s="126"/>
      <c r="AH54" s="114"/>
    </row>
    <row r="55" spans="1:34" s="5" customFormat="1" ht="25.5">
      <c r="A55" s="44">
        <v>55</v>
      </c>
      <c r="B55" s="142">
        <v>96</v>
      </c>
      <c r="C55" s="28"/>
      <c r="D55" s="28"/>
      <c r="E55" s="28"/>
      <c r="F55" s="28">
        <v>2</v>
      </c>
      <c r="G55" s="141" t="s">
        <v>420</v>
      </c>
      <c r="H55" s="29"/>
      <c r="I55" s="29"/>
      <c r="J55" s="30" t="s">
        <v>290</v>
      </c>
      <c r="K55" s="27">
        <v>1</v>
      </c>
      <c r="L55" s="27"/>
      <c r="M55" s="27"/>
      <c r="N55" s="27" t="s">
        <v>446</v>
      </c>
      <c r="O55" s="110"/>
      <c r="P55" s="24"/>
      <c r="Q55" s="23"/>
      <c r="R55" s="23"/>
      <c r="S55" s="23"/>
      <c r="T55" s="24"/>
      <c r="U55" s="23"/>
      <c r="V55" s="33"/>
      <c r="W55" s="33"/>
      <c r="X55" s="33"/>
      <c r="Y55" s="23"/>
      <c r="Z55" s="23"/>
      <c r="AA55" s="103" t="s">
        <v>345</v>
      </c>
      <c r="AB55" s="104" t="s">
        <v>346</v>
      </c>
      <c r="AC55" s="106"/>
      <c r="AD55" s="106"/>
      <c r="AE55" s="31"/>
      <c r="AF55" s="126"/>
      <c r="AG55" s="126"/>
      <c r="AH55" s="114"/>
    </row>
    <row r="56" spans="1:34" s="5" customFormat="1" ht="25.5">
      <c r="A56" s="44">
        <v>56</v>
      </c>
      <c r="B56" s="142"/>
      <c r="C56" s="28"/>
      <c r="D56" s="28"/>
      <c r="E56" s="28"/>
      <c r="F56" s="28">
        <v>2</v>
      </c>
      <c r="G56" s="141" t="s">
        <v>420</v>
      </c>
      <c r="H56" s="29"/>
      <c r="I56" s="29"/>
      <c r="J56" s="30" t="s">
        <v>286</v>
      </c>
      <c r="K56" s="27">
        <v>1</v>
      </c>
      <c r="L56" s="27"/>
      <c r="M56" s="27"/>
      <c r="N56" s="27" t="s">
        <v>448</v>
      </c>
      <c r="O56" s="110"/>
      <c r="P56" s="24"/>
      <c r="Q56" s="23"/>
      <c r="R56" s="23"/>
      <c r="S56" s="23"/>
      <c r="T56" s="24"/>
      <c r="U56" s="23"/>
      <c r="V56" s="33"/>
      <c r="W56" s="33"/>
      <c r="X56" s="33"/>
      <c r="Y56" s="23"/>
      <c r="Z56" s="23"/>
      <c r="AA56" s="103" t="s">
        <v>345</v>
      </c>
      <c r="AB56" s="104" t="s">
        <v>346</v>
      </c>
      <c r="AC56" s="106" t="s">
        <v>358</v>
      </c>
      <c r="AD56" s="106"/>
      <c r="AE56" s="31"/>
      <c r="AF56" s="126"/>
      <c r="AG56" s="126"/>
      <c r="AH56" s="114"/>
    </row>
    <row r="57" spans="1:34" s="5" customFormat="1" ht="51">
      <c r="A57" s="44">
        <v>11</v>
      </c>
      <c r="B57" s="142">
        <v>5</v>
      </c>
      <c r="C57" s="28" t="s">
        <v>247</v>
      </c>
      <c r="D57" s="28" t="s">
        <v>39</v>
      </c>
      <c r="E57" s="28" t="s">
        <v>310</v>
      </c>
      <c r="F57" s="28">
        <v>2</v>
      </c>
      <c r="G57" s="141" t="s">
        <v>744</v>
      </c>
      <c r="H57" s="29"/>
      <c r="I57" s="29"/>
      <c r="J57" s="30" t="s">
        <v>287</v>
      </c>
      <c r="K57" s="27">
        <v>1</v>
      </c>
      <c r="L57" s="27"/>
      <c r="M57" s="27"/>
      <c r="N57" s="27" t="s">
        <v>321</v>
      </c>
      <c r="O57" s="110"/>
      <c r="P57" s="24" t="s">
        <v>723</v>
      </c>
      <c r="Q57" s="23"/>
      <c r="R57" s="23"/>
      <c r="S57" s="23"/>
      <c r="T57" s="24" t="s">
        <v>726</v>
      </c>
      <c r="U57" s="23"/>
      <c r="V57" s="33"/>
      <c r="W57" s="33"/>
      <c r="X57" s="33"/>
      <c r="Y57" s="23"/>
      <c r="Z57" s="23"/>
      <c r="AA57" s="103" t="s">
        <v>299</v>
      </c>
      <c r="AB57" s="104" t="str">
        <f>Submitter!$F$6</f>
        <v>National Library of Medicine (NLM)</v>
      </c>
      <c r="AC57" s="106"/>
      <c r="AD57" s="106"/>
      <c r="AE57" s="31"/>
      <c r="AF57" s="126"/>
      <c r="AG57" s="126"/>
      <c r="AH57" s="113"/>
    </row>
    <row r="58" spans="1:34" s="5" customFormat="1" ht="63.75">
      <c r="A58" s="44">
        <v>15</v>
      </c>
      <c r="B58" s="142">
        <v>9</v>
      </c>
      <c r="C58" s="28" t="s">
        <v>247</v>
      </c>
      <c r="D58" s="28" t="s">
        <v>39</v>
      </c>
      <c r="E58" s="28" t="s">
        <v>315</v>
      </c>
      <c r="F58" s="28">
        <v>2</v>
      </c>
      <c r="G58" s="141" t="s">
        <v>744</v>
      </c>
      <c r="H58" s="29"/>
      <c r="I58" s="29"/>
      <c r="J58" s="30" t="s">
        <v>286</v>
      </c>
      <c r="K58" s="27">
        <v>1</v>
      </c>
      <c r="L58" s="27" t="s">
        <v>302</v>
      </c>
      <c r="M58" s="27" t="s">
        <v>311</v>
      </c>
      <c r="N58" s="27" t="s">
        <v>323</v>
      </c>
      <c r="O58" s="110"/>
      <c r="P58" s="24" t="s">
        <v>717</v>
      </c>
      <c r="Q58" s="23"/>
      <c r="R58" s="23"/>
      <c r="S58" s="23"/>
      <c r="T58" s="24"/>
      <c r="U58" s="23"/>
      <c r="V58" s="33"/>
      <c r="W58" s="33"/>
      <c r="X58" s="33"/>
      <c r="Y58" s="23"/>
      <c r="Z58" s="23"/>
      <c r="AA58" s="103" t="s">
        <v>299</v>
      </c>
      <c r="AB58" s="104" t="str">
        <f>Submitter!$F$6</f>
        <v>National Library of Medicine (NLM)</v>
      </c>
      <c r="AC58" s="106"/>
      <c r="AD58" s="106"/>
      <c r="AE58" s="31"/>
      <c r="AF58" s="126"/>
      <c r="AG58" s="126"/>
      <c r="AH58" s="113"/>
    </row>
    <row r="59" spans="1:34" s="5" customFormat="1" ht="51">
      <c r="A59" s="44">
        <v>57</v>
      </c>
      <c r="B59" s="142">
        <v>7</v>
      </c>
      <c r="C59" s="28"/>
      <c r="D59" s="28"/>
      <c r="E59" s="28"/>
      <c r="F59" s="28">
        <v>2</v>
      </c>
      <c r="G59" s="141" t="s">
        <v>425</v>
      </c>
      <c r="H59" s="29"/>
      <c r="I59" s="29"/>
      <c r="J59" s="30" t="s">
        <v>290</v>
      </c>
      <c r="K59" s="27">
        <v>1</v>
      </c>
      <c r="L59" s="27"/>
      <c r="M59" s="27"/>
      <c r="N59" s="27" t="s">
        <v>450</v>
      </c>
      <c r="O59" s="110"/>
      <c r="P59" s="24"/>
      <c r="Q59" s="23"/>
      <c r="R59" s="23"/>
      <c r="S59" s="23"/>
      <c r="T59" s="24"/>
      <c r="U59" s="23"/>
      <c r="V59" s="33"/>
      <c r="W59" s="33"/>
      <c r="X59" s="33"/>
      <c r="Y59" s="23"/>
      <c r="Z59" s="23"/>
      <c r="AA59" s="103" t="s">
        <v>345</v>
      </c>
      <c r="AB59" s="104" t="s">
        <v>346</v>
      </c>
      <c r="AC59" s="106"/>
      <c r="AD59" s="106"/>
      <c r="AE59" s="31"/>
      <c r="AF59" s="126"/>
      <c r="AG59" s="126"/>
      <c r="AH59" s="114"/>
    </row>
    <row r="60" spans="1:34" s="5" customFormat="1" ht="76.5">
      <c r="A60" s="44">
        <v>58</v>
      </c>
      <c r="B60" s="142">
        <v>55</v>
      </c>
      <c r="C60" s="28"/>
      <c r="D60" s="28"/>
      <c r="E60" s="28"/>
      <c r="F60" s="28">
        <v>2</v>
      </c>
      <c r="G60" s="141" t="s">
        <v>428</v>
      </c>
      <c r="H60" s="29"/>
      <c r="I60" s="29"/>
      <c r="J60" s="30" t="s">
        <v>286</v>
      </c>
      <c r="K60" s="27">
        <v>1</v>
      </c>
      <c r="L60" s="27" t="s">
        <v>452</v>
      </c>
      <c r="M60" s="27"/>
      <c r="N60" s="27" t="s">
        <v>453</v>
      </c>
      <c r="O60" s="110"/>
      <c r="P60" s="24"/>
      <c r="Q60" s="23"/>
      <c r="R60" s="23"/>
      <c r="S60" s="23"/>
      <c r="T60" s="24"/>
      <c r="U60" s="23"/>
      <c r="V60" s="33"/>
      <c r="W60" s="33"/>
      <c r="X60" s="33"/>
      <c r="Y60" s="23"/>
      <c r="Z60" s="23"/>
      <c r="AA60" s="103" t="s">
        <v>345</v>
      </c>
      <c r="AB60" s="104" t="s">
        <v>346</v>
      </c>
      <c r="AC60" s="106" t="s">
        <v>358</v>
      </c>
      <c r="AD60" s="106"/>
      <c r="AE60" s="31"/>
      <c r="AF60" s="126"/>
      <c r="AG60" s="126"/>
      <c r="AH60" s="114"/>
    </row>
    <row r="61" spans="1:34" s="5" customFormat="1" ht="51">
      <c r="A61" s="44">
        <v>59</v>
      </c>
      <c r="B61" s="142">
        <v>17</v>
      </c>
      <c r="C61" s="28"/>
      <c r="D61" s="28"/>
      <c r="E61" s="28"/>
      <c r="F61" s="28">
        <v>2</v>
      </c>
      <c r="G61" s="141" t="s">
        <v>431</v>
      </c>
      <c r="H61" s="29"/>
      <c r="I61" s="29"/>
      <c r="J61" s="30" t="s">
        <v>286</v>
      </c>
      <c r="K61" s="27">
        <v>1</v>
      </c>
      <c r="L61" s="27" t="s">
        <v>455</v>
      </c>
      <c r="M61" s="27"/>
      <c r="N61" s="27" t="s">
        <v>456</v>
      </c>
      <c r="O61" s="110"/>
      <c r="P61" s="24"/>
      <c r="Q61" s="23"/>
      <c r="R61" s="23"/>
      <c r="S61" s="23"/>
      <c r="T61" s="24"/>
      <c r="U61" s="23"/>
      <c r="V61" s="33"/>
      <c r="W61" s="33"/>
      <c r="X61" s="33"/>
      <c r="Y61" s="23"/>
      <c r="Z61" s="23"/>
      <c r="AA61" s="103" t="s">
        <v>345</v>
      </c>
      <c r="AB61" s="104" t="s">
        <v>346</v>
      </c>
      <c r="AC61" s="106" t="s">
        <v>358</v>
      </c>
      <c r="AD61" s="106"/>
      <c r="AE61" s="31"/>
      <c r="AF61" s="126"/>
      <c r="AG61" s="126"/>
      <c r="AH61" s="114"/>
    </row>
    <row r="62" spans="1:34" s="5" customFormat="1" ht="63.75">
      <c r="A62" s="44">
        <v>60</v>
      </c>
      <c r="B62" s="142"/>
      <c r="C62" s="28"/>
      <c r="D62" s="28"/>
      <c r="E62" s="28"/>
      <c r="F62" s="28">
        <v>2</v>
      </c>
      <c r="G62" s="141" t="s">
        <v>433</v>
      </c>
      <c r="H62" s="29"/>
      <c r="I62" s="29"/>
      <c r="J62" s="30" t="s">
        <v>286</v>
      </c>
      <c r="K62" s="27">
        <v>1</v>
      </c>
      <c r="L62" s="27"/>
      <c r="M62" s="27"/>
      <c r="N62" s="27" t="s">
        <v>458</v>
      </c>
      <c r="O62" s="110"/>
      <c r="P62" s="24"/>
      <c r="Q62" s="23"/>
      <c r="R62" s="23"/>
      <c r="S62" s="23"/>
      <c r="T62" s="24"/>
      <c r="U62" s="23"/>
      <c r="V62" s="33"/>
      <c r="W62" s="33"/>
      <c r="X62" s="33"/>
      <c r="Y62" s="23"/>
      <c r="Z62" s="23"/>
      <c r="AA62" s="103" t="s">
        <v>345</v>
      </c>
      <c r="AB62" s="104" t="s">
        <v>346</v>
      </c>
      <c r="AC62" s="106" t="s">
        <v>358</v>
      </c>
      <c r="AD62" s="106"/>
      <c r="AE62" s="31"/>
      <c r="AF62" s="126"/>
      <c r="AG62" s="126"/>
      <c r="AH62" s="114"/>
    </row>
    <row r="63" spans="1:34" s="5" customFormat="1" ht="51">
      <c r="A63" s="44">
        <v>16</v>
      </c>
      <c r="B63" s="142">
        <v>10</v>
      </c>
      <c r="C63" s="28" t="s">
        <v>247</v>
      </c>
      <c r="D63" s="28" t="s">
        <v>39</v>
      </c>
      <c r="E63" s="28" t="s">
        <v>318</v>
      </c>
      <c r="F63" s="28">
        <v>2</v>
      </c>
      <c r="G63" s="141" t="s">
        <v>743</v>
      </c>
      <c r="H63" s="29"/>
      <c r="I63" s="29"/>
      <c r="J63" s="30" t="s">
        <v>287</v>
      </c>
      <c r="K63" s="27">
        <v>1</v>
      </c>
      <c r="L63" s="27"/>
      <c r="M63" s="27"/>
      <c r="N63" s="27" t="s">
        <v>324</v>
      </c>
      <c r="O63" s="110"/>
      <c r="P63" s="24" t="s">
        <v>720</v>
      </c>
      <c r="Q63" s="23" t="s">
        <v>26</v>
      </c>
      <c r="R63" s="23"/>
      <c r="S63" s="23"/>
      <c r="T63" s="24" t="s">
        <v>727</v>
      </c>
      <c r="U63" s="23"/>
      <c r="V63" s="33"/>
      <c r="W63" s="33"/>
      <c r="X63" s="33"/>
      <c r="Y63" s="23"/>
      <c r="Z63" s="23"/>
      <c r="AA63" s="103" t="s">
        <v>299</v>
      </c>
      <c r="AB63" s="104" t="str">
        <f>Submitter!$F$6</f>
        <v>National Library of Medicine (NLM)</v>
      </c>
      <c r="AC63" s="106"/>
      <c r="AD63" s="106"/>
      <c r="AE63" s="31"/>
      <c r="AF63" s="126"/>
      <c r="AG63" s="126"/>
      <c r="AH63" s="114"/>
    </row>
    <row r="64" spans="1:34" s="5" customFormat="1" ht="63.75">
      <c r="A64" s="44">
        <v>61</v>
      </c>
      <c r="B64" s="142">
        <v>18</v>
      </c>
      <c r="C64" s="28"/>
      <c r="D64" s="28"/>
      <c r="E64" s="28"/>
      <c r="F64" s="28">
        <v>2</v>
      </c>
      <c r="G64" s="141" t="s">
        <v>435</v>
      </c>
      <c r="H64" s="29"/>
      <c r="I64" s="29"/>
      <c r="J64" s="30" t="s">
        <v>286</v>
      </c>
      <c r="K64" s="27">
        <v>1</v>
      </c>
      <c r="L64" s="27" t="s">
        <v>459</v>
      </c>
      <c r="M64" s="27"/>
      <c r="N64" s="27" t="s">
        <v>460</v>
      </c>
      <c r="O64" s="110"/>
      <c r="P64" s="24"/>
      <c r="Q64" s="23"/>
      <c r="R64" s="23"/>
      <c r="S64" s="23"/>
      <c r="T64" s="24"/>
      <c r="U64" s="23"/>
      <c r="V64" s="33"/>
      <c r="W64" s="33"/>
      <c r="X64" s="33"/>
      <c r="Y64" s="23"/>
      <c r="Z64" s="23"/>
      <c r="AA64" s="103" t="s">
        <v>345</v>
      </c>
      <c r="AB64" s="104" t="s">
        <v>346</v>
      </c>
      <c r="AC64" s="106" t="s">
        <v>358</v>
      </c>
      <c r="AD64" s="106"/>
      <c r="AE64" s="31"/>
      <c r="AF64" s="126"/>
      <c r="AG64" s="126"/>
      <c r="AH64" s="114"/>
    </row>
    <row r="65" spans="1:34" s="5" customFormat="1" ht="165.75">
      <c r="A65" s="44">
        <v>62</v>
      </c>
      <c r="B65" s="142">
        <v>35</v>
      </c>
      <c r="C65" s="28"/>
      <c r="D65" s="28"/>
      <c r="E65" s="28"/>
      <c r="F65" s="28">
        <v>2</v>
      </c>
      <c r="G65" s="141" t="s">
        <v>438</v>
      </c>
      <c r="H65" s="29"/>
      <c r="I65" s="29"/>
      <c r="J65" s="30" t="s">
        <v>290</v>
      </c>
      <c r="K65" s="27">
        <v>1</v>
      </c>
      <c r="L65" s="27" t="s">
        <v>461</v>
      </c>
      <c r="M65" s="27" t="s">
        <v>462</v>
      </c>
      <c r="N65" s="27" t="s">
        <v>463</v>
      </c>
      <c r="O65" s="110"/>
      <c r="P65" s="24"/>
      <c r="Q65" s="23"/>
      <c r="R65" s="23"/>
      <c r="S65" s="23"/>
      <c r="T65" s="24"/>
      <c r="U65" s="23"/>
      <c r="V65" s="33"/>
      <c r="W65" s="33"/>
      <c r="X65" s="33"/>
      <c r="Y65" s="23"/>
      <c r="Z65" s="23"/>
      <c r="AA65" s="103" t="s">
        <v>345</v>
      </c>
      <c r="AB65" s="104" t="s">
        <v>346</v>
      </c>
      <c r="AC65" s="106" t="s">
        <v>358</v>
      </c>
      <c r="AD65" s="106"/>
      <c r="AE65" s="31"/>
      <c r="AF65" s="126"/>
      <c r="AG65" s="126"/>
      <c r="AH65" s="114"/>
    </row>
    <row r="66" spans="1:34" s="5" customFormat="1" ht="38.25">
      <c r="A66" s="44">
        <v>63</v>
      </c>
      <c r="B66" s="142">
        <v>12</v>
      </c>
      <c r="C66" s="28"/>
      <c r="D66" s="28"/>
      <c r="E66" s="28"/>
      <c r="F66" s="28">
        <v>2</v>
      </c>
      <c r="G66" s="141" t="s">
        <v>441</v>
      </c>
      <c r="H66" s="29"/>
      <c r="I66" s="29"/>
      <c r="J66" s="30" t="s">
        <v>290</v>
      </c>
      <c r="K66" s="27">
        <v>1</v>
      </c>
      <c r="L66" s="27" t="s">
        <v>464</v>
      </c>
      <c r="M66" s="27"/>
      <c r="N66" s="27" t="s">
        <v>465</v>
      </c>
      <c r="O66" s="110"/>
      <c r="P66" s="24"/>
      <c r="Q66" s="23"/>
      <c r="R66" s="23"/>
      <c r="S66" s="23"/>
      <c r="T66" s="24"/>
      <c r="U66" s="23"/>
      <c r="V66" s="33"/>
      <c r="W66" s="33"/>
      <c r="X66" s="33"/>
      <c r="Y66" s="23"/>
      <c r="Z66" s="23"/>
      <c r="AA66" s="103" t="s">
        <v>345</v>
      </c>
      <c r="AB66" s="104" t="s">
        <v>346</v>
      </c>
      <c r="AC66" s="106" t="s">
        <v>358</v>
      </c>
      <c r="AD66" s="106"/>
      <c r="AE66" s="31"/>
      <c r="AF66" s="126"/>
      <c r="AG66" s="126"/>
      <c r="AH66" s="114"/>
    </row>
    <row r="67" spans="1:34" s="5" customFormat="1" ht="38.25">
      <c r="A67" s="44">
        <v>64</v>
      </c>
      <c r="B67" s="142">
        <v>13</v>
      </c>
      <c r="C67" s="28"/>
      <c r="D67" s="28"/>
      <c r="E67" s="28"/>
      <c r="F67" s="28">
        <v>2</v>
      </c>
      <c r="G67" s="141" t="s">
        <v>443</v>
      </c>
      <c r="H67" s="29"/>
      <c r="I67" s="29"/>
      <c r="J67" s="30" t="s">
        <v>287</v>
      </c>
      <c r="K67" s="27">
        <v>1</v>
      </c>
      <c r="L67" s="27" t="s">
        <v>467</v>
      </c>
      <c r="M67" s="27"/>
      <c r="N67" s="27" t="s">
        <v>468</v>
      </c>
      <c r="O67" s="110"/>
      <c r="P67" s="24"/>
      <c r="Q67" s="23"/>
      <c r="R67" s="23"/>
      <c r="S67" s="23"/>
      <c r="T67" s="24"/>
      <c r="U67" s="23"/>
      <c r="V67" s="33"/>
      <c r="W67" s="33"/>
      <c r="X67" s="33"/>
      <c r="Y67" s="23"/>
      <c r="Z67" s="23"/>
      <c r="AA67" s="103" t="s">
        <v>345</v>
      </c>
      <c r="AB67" s="104" t="s">
        <v>346</v>
      </c>
      <c r="AC67" s="106" t="s">
        <v>358</v>
      </c>
      <c r="AD67" s="106"/>
      <c r="AE67" s="31"/>
      <c r="AF67" s="126"/>
      <c r="AG67" s="126"/>
      <c r="AH67" s="114"/>
    </row>
    <row r="68" spans="1:34" s="5" customFormat="1" ht="38.25">
      <c r="A68" s="44">
        <v>65</v>
      </c>
      <c r="B68" s="142">
        <v>14</v>
      </c>
      <c r="C68" s="28"/>
      <c r="D68" s="28"/>
      <c r="E68" s="28"/>
      <c r="F68" s="28">
        <v>2</v>
      </c>
      <c r="G68" s="141" t="s">
        <v>445</v>
      </c>
      <c r="H68" s="29"/>
      <c r="I68" s="29"/>
      <c r="J68" s="30" t="s">
        <v>290</v>
      </c>
      <c r="K68" s="27">
        <v>1</v>
      </c>
      <c r="L68" s="27" t="s">
        <v>469</v>
      </c>
      <c r="M68" s="27"/>
      <c r="N68" s="27" t="s">
        <v>470</v>
      </c>
      <c r="O68" s="110"/>
      <c r="P68" s="24"/>
      <c r="Q68" s="23"/>
      <c r="R68" s="23"/>
      <c r="S68" s="23"/>
      <c r="T68" s="24"/>
      <c r="U68" s="23"/>
      <c r="V68" s="33"/>
      <c r="W68" s="33"/>
      <c r="X68" s="33"/>
      <c r="Y68" s="23"/>
      <c r="Z68" s="23"/>
      <c r="AA68" s="103" t="s">
        <v>345</v>
      </c>
      <c r="AB68" s="104" t="s">
        <v>346</v>
      </c>
      <c r="AC68" s="106" t="s">
        <v>358</v>
      </c>
      <c r="AD68" s="106"/>
      <c r="AE68" s="31"/>
      <c r="AF68" s="126"/>
      <c r="AG68" s="126"/>
      <c r="AH68" s="114"/>
    </row>
    <row r="69" spans="1:34" s="5" customFormat="1" ht="25.5">
      <c r="A69" s="44">
        <v>66</v>
      </c>
      <c r="B69" s="142">
        <v>19</v>
      </c>
      <c r="C69" s="28"/>
      <c r="D69" s="28"/>
      <c r="E69" s="28"/>
      <c r="F69" s="28">
        <v>2</v>
      </c>
      <c r="G69" s="141" t="s">
        <v>447</v>
      </c>
      <c r="H69" s="29"/>
      <c r="I69" s="29"/>
      <c r="J69" s="30" t="s">
        <v>290</v>
      </c>
      <c r="K69" s="27">
        <v>1</v>
      </c>
      <c r="L69" s="27" t="s">
        <v>471</v>
      </c>
      <c r="M69" s="27"/>
      <c r="N69" s="27" t="s">
        <v>472</v>
      </c>
      <c r="O69" s="110"/>
      <c r="P69" s="24"/>
      <c r="Q69" s="23"/>
      <c r="R69" s="23"/>
      <c r="S69" s="23"/>
      <c r="T69" s="24"/>
      <c r="U69" s="23"/>
      <c r="V69" s="33"/>
      <c r="W69" s="33"/>
      <c r="X69" s="33"/>
      <c r="Y69" s="23"/>
      <c r="Z69" s="23"/>
      <c r="AA69" s="103" t="s">
        <v>345</v>
      </c>
      <c r="AB69" s="104" t="s">
        <v>346</v>
      </c>
      <c r="AC69" s="106"/>
      <c r="AD69" s="106"/>
      <c r="AE69" s="31"/>
      <c r="AF69" s="126"/>
      <c r="AG69" s="126"/>
      <c r="AH69" s="114"/>
    </row>
    <row r="70" spans="1:34" s="5" customFormat="1" ht="38.25">
      <c r="A70" s="44">
        <v>67</v>
      </c>
      <c r="B70" s="142">
        <v>15</v>
      </c>
      <c r="C70" s="28"/>
      <c r="D70" s="28"/>
      <c r="E70" s="28"/>
      <c r="F70" s="28">
        <v>2</v>
      </c>
      <c r="G70" s="141" t="s">
        <v>449</v>
      </c>
      <c r="H70" s="29"/>
      <c r="I70" s="29"/>
      <c r="J70" s="30" t="s">
        <v>290</v>
      </c>
      <c r="K70" s="27">
        <v>1</v>
      </c>
      <c r="L70" s="27" t="s">
        <v>473</v>
      </c>
      <c r="M70" s="27"/>
      <c r="N70" s="27" t="s">
        <v>474</v>
      </c>
      <c r="O70" s="110"/>
      <c r="P70" s="24"/>
      <c r="Q70" s="23"/>
      <c r="R70" s="23"/>
      <c r="S70" s="23"/>
      <c r="T70" s="24"/>
      <c r="U70" s="23"/>
      <c r="V70" s="33"/>
      <c r="W70" s="33"/>
      <c r="X70" s="33"/>
      <c r="Y70" s="23"/>
      <c r="Z70" s="23"/>
      <c r="AA70" s="103" t="s">
        <v>345</v>
      </c>
      <c r="AB70" s="104" t="s">
        <v>346</v>
      </c>
      <c r="AC70" s="106" t="s">
        <v>358</v>
      </c>
      <c r="AD70" s="106"/>
      <c r="AE70" s="31"/>
      <c r="AF70" s="126"/>
      <c r="AG70" s="126"/>
      <c r="AH70" s="114"/>
    </row>
    <row r="71" spans="1:34" s="5" customFormat="1" ht="76.5">
      <c r="A71" s="44">
        <v>68</v>
      </c>
      <c r="B71" s="142">
        <v>20</v>
      </c>
      <c r="C71" s="28"/>
      <c r="D71" s="28"/>
      <c r="E71" s="28"/>
      <c r="F71" s="28">
        <v>2</v>
      </c>
      <c r="G71" s="141" t="s">
        <v>451</v>
      </c>
      <c r="H71" s="29"/>
      <c r="I71" s="29"/>
      <c r="J71" s="30" t="s">
        <v>290</v>
      </c>
      <c r="K71" s="27">
        <v>1</v>
      </c>
      <c r="L71" s="27" t="s">
        <v>476</v>
      </c>
      <c r="M71" s="27"/>
      <c r="N71" s="27" t="s">
        <v>477</v>
      </c>
      <c r="O71" s="110"/>
      <c r="P71" s="24"/>
      <c r="Q71" s="23"/>
      <c r="R71" s="23"/>
      <c r="S71" s="23"/>
      <c r="T71" s="24"/>
      <c r="U71" s="23"/>
      <c r="V71" s="33"/>
      <c r="W71" s="33"/>
      <c r="X71" s="33"/>
      <c r="Y71" s="23"/>
      <c r="Z71" s="23"/>
      <c r="AA71" s="103" t="s">
        <v>345</v>
      </c>
      <c r="AB71" s="104" t="s">
        <v>346</v>
      </c>
      <c r="AC71" s="106" t="s">
        <v>358</v>
      </c>
      <c r="AD71" s="106"/>
      <c r="AE71" s="31"/>
      <c r="AF71" s="126"/>
      <c r="AG71" s="126"/>
      <c r="AH71" s="114"/>
    </row>
    <row r="72" spans="1:34" s="5" customFormat="1" ht="38.25">
      <c r="A72" s="44">
        <v>12</v>
      </c>
      <c r="B72" s="142">
        <v>6</v>
      </c>
      <c r="C72" s="28" t="s">
        <v>247</v>
      </c>
      <c r="D72" s="28" t="s">
        <v>39</v>
      </c>
      <c r="E72" s="28" t="s">
        <v>313</v>
      </c>
      <c r="F72" s="28">
        <v>2</v>
      </c>
      <c r="G72" s="141" t="s">
        <v>742</v>
      </c>
      <c r="H72" s="29"/>
      <c r="I72" s="29"/>
      <c r="J72" s="30" t="s">
        <v>287</v>
      </c>
      <c r="K72" s="27">
        <v>1</v>
      </c>
      <c r="L72" s="27"/>
      <c r="M72" s="27"/>
      <c r="N72" s="27" t="s">
        <v>325</v>
      </c>
      <c r="O72" s="110"/>
      <c r="P72" s="24" t="s">
        <v>715</v>
      </c>
      <c r="Q72" s="23"/>
      <c r="R72" s="23"/>
      <c r="S72" s="23" t="s">
        <v>91</v>
      </c>
      <c r="T72" s="24"/>
      <c r="U72" s="23"/>
      <c r="V72" s="33"/>
      <c r="W72" s="33"/>
      <c r="X72" s="33"/>
      <c r="Y72" s="23"/>
      <c r="Z72" s="23"/>
      <c r="AA72" s="103" t="s">
        <v>299</v>
      </c>
      <c r="AB72" s="104" t="str">
        <f>Submitter!$F$6</f>
        <v>National Library of Medicine (NLM)</v>
      </c>
      <c r="AC72" s="106"/>
      <c r="AD72" s="106"/>
      <c r="AE72" s="31"/>
      <c r="AF72" s="126"/>
      <c r="AG72" s="126"/>
      <c r="AH72" s="114"/>
    </row>
    <row r="73" spans="1:34" s="5" customFormat="1" ht="51">
      <c r="A73" s="44">
        <v>69</v>
      </c>
      <c r="B73" s="142">
        <v>24</v>
      </c>
      <c r="C73" s="28"/>
      <c r="D73" s="28"/>
      <c r="E73" s="28"/>
      <c r="F73" s="28">
        <v>3</v>
      </c>
      <c r="G73" s="141" t="s">
        <v>454</v>
      </c>
      <c r="H73" s="29"/>
      <c r="I73" s="29"/>
      <c r="J73" s="30" t="s">
        <v>290</v>
      </c>
      <c r="K73" s="27">
        <v>1</v>
      </c>
      <c r="L73" s="27" t="s">
        <v>479</v>
      </c>
      <c r="M73" s="27"/>
      <c r="N73" s="27" t="s">
        <v>480</v>
      </c>
      <c r="O73" s="110"/>
      <c r="P73" s="24"/>
      <c r="Q73" s="23"/>
      <c r="R73" s="23"/>
      <c r="S73" s="23"/>
      <c r="T73" s="24"/>
      <c r="U73" s="23"/>
      <c r="V73" s="33"/>
      <c r="W73" s="33"/>
      <c r="X73" s="33"/>
      <c r="Y73" s="23"/>
      <c r="Z73" s="23"/>
      <c r="AA73" s="103" t="s">
        <v>345</v>
      </c>
      <c r="AB73" s="104" t="s">
        <v>346</v>
      </c>
      <c r="AC73" s="106" t="s">
        <v>358</v>
      </c>
      <c r="AD73" s="106"/>
      <c r="AE73" s="31"/>
      <c r="AF73" s="126"/>
      <c r="AG73" s="126"/>
      <c r="AH73" s="114"/>
    </row>
    <row r="74" spans="1:34" s="5" customFormat="1" ht="51">
      <c r="A74" s="44">
        <v>70</v>
      </c>
      <c r="B74" s="142">
        <v>21</v>
      </c>
      <c r="C74" s="28"/>
      <c r="D74" s="28"/>
      <c r="E74" s="28"/>
      <c r="F74" s="28">
        <v>3</v>
      </c>
      <c r="G74" s="141" t="s">
        <v>457</v>
      </c>
      <c r="H74" s="29"/>
      <c r="I74" s="29"/>
      <c r="J74" s="30" t="s">
        <v>290</v>
      </c>
      <c r="K74" s="27">
        <v>1</v>
      </c>
      <c r="L74" s="27" t="s">
        <v>481</v>
      </c>
      <c r="M74" s="27"/>
      <c r="N74" s="27" t="s">
        <v>482</v>
      </c>
      <c r="O74" s="110"/>
      <c r="P74" s="24"/>
      <c r="Q74" s="23"/>
      <c r="R74" s="23"/>
      <c r="S74" s="23"/>
      <c r="T74" s="24"/>
      <c r="U74" s="23"/>
      <c r="V74" s="33"/>
      <c r="W74" s="33"/>
      <c r="X74" s="33"/>
      <c r="Y74" s="23"/>
      <c r="Z74" s="23"/>
      <c r="AA74" s="103" t="s">
        <v>345</v>
      </c>
      <c r="AB74" s="104" t="s">
        <v>346</v>
      </c>
      <c r="AC74" s="106" t="s">
        <v>358</v>
      </c>
      <c r="AD74" s="106"/>
      <c r="AE74" s="31"/>
      <c r="AF74" s="126"/>
      <c r="AG74" s="126"/>
      <c r="AH74" s="114"/>
    </row>
    <row r="75" spans="1:34" s="5" customFormat="1" ht="76.5">
      <c r="A75" s="44">
        <v>71</v>
      </c>
      <c r="B75" s="142">
        <v>23</v>
      </c>
      <c r="C75" s="28"/>
      <c r="D75" s="28"/>
      <c r="E75" s="28"/>
      <c r="F75" s="28">
        <v>3</v>
      </c>
      <c r="G75" s="141" t="s">
        <v>457</v>
      </c>
      <c r="H75" s="29"/>
      <c r="I75" s="29"/>
      <c r="J75" s="30" t="s">
        <v>290</v>
      </c>
      <c r="K75" s="27">
        <v>1</v>
      </c>
      <c r="L75" s="27" t="s">
        <v>483</v>
      </c>
      <c r="M75" s="27"/>
      <c r="N75" s="27" t="s">
        <v>484</v>
      </c>
      <c r="O75" s="110"/>
      <c r="P75" s="24"/>
      <c r="Q75" s="23"/>
      <c r="R75" s="23"/>
      <c r="S75" s="23"/>
      <c r="T75" s="24"/>
      <c r="U75" s="23"/>
      <c r="V75" s="33"/>
      <c r="W75" s="33"/>
      <c r="X75" s="33"/>
      <c r="Y75" s="23"/>
      <c r="Z75" s="23"/>
      <c r="AA75" s="103" t="s">
        <v>345</v>
      </c>
      <c r="AB75" s="104" t="s">
        <v>346</v>
      </c>
      <c r="AC75" s="106" t="s">
        <v>358</v>
      </c>
      <c r="AD75" s="106"/>
      <c r="AE75" s="31"/>
      <c r="AF75" s="126"/>
      <c r="AG75" s="126"/>
      <c r="AH75" s="114"/>
    </row>
    <row r="76" spans="1:34" s="5" customFormat="1" ht="127.5">
      <c r="A76" s="44">
        <v>72</v>
      </c>
      <c r="B76" s="142">
        <v>66</v>
      </c>
      <c r="C76" s="28"/>
      <c r="D76" s="28"/>
      <c r="E76" s="28"/>
      <c r="F76" s="28">
        <v>3</v>
      </c>
      <c r="G76" s="141" t="s">
        <v>457</v>
      </c>
      <c r="H76" s="29"/>
      <c r="I76" s="29"/>
      <c r="J76" s="30" t="s">
        <v>286</v>
      </c>
      <c r="K76" s="27">
        <v>1</v>
      </c>
      <c r="L76" s="27" t="s">
        <v>486</v>
      </c>
      <c r="M76" s="27"/>
      <c r="N76" s="27" t="s">
        <v>487</v>
      </c>
      <c r="O76" s="110"/>
      <c r="P76" s="24"/>
      <c r="Q76" s="23"/>
      <c r="R76" s="23"/>
      <c r="S76" s="23"/>
      <c r="T76" s="24"/>
      <c r="U76" s="23"/>
      <c r="V76" s="33"/>
      <c r="W76" s="33"/>
      <c r="X76" s="33"/>
      <c r="Y76" s="23"/>
      <c r="Z76" s="23"/>
      <c r="AA76" s="103" t="s">
        <v>345</v>
      </c>
      <c r="AB76" s="104" t="s">
        <v>346</v>
      </c>
      <c r="AC76" s="106" t="s">
        <v>358</v>
      </c>
      <c r="AD76" s="106"/>
      <c r="AE76" s="31"/>
      <c r="AF76" s="126"/>
      <c r="AG76" s="126"/>
      <c r="AH76" s="114"/>
    </row>
    <row r="77" spans="1:34" s="5" customFormat="1" ht="51">
      <c r="A77" s="44">
        <v>73</v>
      </c>
      <c r="B77" s="142">
        <v>67</v>
      </c>
      <c r="C77" s="28"/>
      <c r="D77" s="28"/>
      <c r="E77" s="28"/>
      <c r="F77" s="28">
        <v>3</v>
      </c>
      <c r="G77" s="141" t="s">
        <v>457</v>
      </c>
      <c r="H77" s="29"/>
      <c r="I77" s="29"/>
      <c r="J77" s="30" t="s">
        <v>286</v>
      </c>
      <c r="K77" s="27">
        <v>1</v>
      </c>
      <c r="L77" s="27" t="s">
        <v>488</v>
      </c>
      <c r="M77" s="27"/>
      <c r="N77" s="27" t="s">
        <v>489</v>
      </c>
      <c r="O77" s="110"/>
      <c r="P77" s="24"/>
      <c r="Q77" s="23"/>
      <c r="R77" s="23"/>
      <c r="S77" s="23"/>
      <c r="T77" s="24"/>
      <c r="U77" s="23"/>
      <c r="V77" s="33"/>
      <c r="W77" s="33"/>
      <c r="X77" s="33"/>
      <c r="Y77" s="23"/>
      <c r="Z77" s="23"/>
      <c r="AA77" s="103" t="s">
        <v>345</v>
      </c>
      <c r="AB77" s="104" t="s">
        <v>346</v>
      </c>
      <c r="AC77" s="106" t="s">
        <v>358</v>
      </c>
      <c r="AD77" s="106"/>
      <c r="AE77" s="31"/>
      <c r="AF77" s="126"/>
      <c r="AG77" s="126"/>
      <c r="AH77" s="114"/>
    </row>
    <row r="78" spans="1:34" s="5" customFormat="1" ht="51">
      <c r="A78" s="44">
        <v>74</v>
      </c>
      <c r="B78" s="142">
        <v>36</v>
      </c>
      <c r="C78" s="28"/>
      <c r="D78" s="28"/>
      <c r="E78" s="28"/>
      <c r="F78" s="28">
        <v>3</v>
      </c>
      <c r="G78" s="141" t="s">
        <v>466</v>
      </c>
      <c r="H78" s="29"/>
      <c r="I78" s="29"/>
      <c r="J78" s="30" t="s">
        <v>286</v>
      </c>
      <c r="K78" s="27">
        <v>1</v>
      </c>
      <c r="L78" s="27" t="s">
        <v>490</v>
      </c>
      <c r="M78" s="27"/>
      <c r="N78" s="27" t="s">
        <v>491</v>
      </c>
      <c r="O78" s="110"/>
      <c r="P78" s="24"/>
      <c r="Q78" s="23"/>
      <c r="R78" s="23"/>
      <c r="S78" s="23"/>
      <c r="T78" s="24"/>
      <c r="U78" s="23"/>
      <c r="V78" s="33"/>
      <c r="W78" s="33"/>
      <c r="X78" s="33"/>
      <c r="Y78" s="23"/>
      <c r="Z78" s="23"/>
      <c r="AA78" s="103" t="s">
        <v>345</v>
      </c>
      <c r="AB78" s="104" t="s">
        <v>346</v>
      </c>
      <c r="AC78" s="106" t="s">
        <v>358</v>
      </c>
      <c r="AD78" s="106"/>
      <c r="AE78" s="31"/>
      <c r="AF78" s="126"/>
      <c r="AG78" s="126"/>
      <c r="AH78" s="114"/>
    </row>
    <row r="79" spans="1:34" s="5" customFormat="1" ht="25.5">
      <c r="A79" s="44">
        <v>75</v>
      </c>
      <c r="B79" s="142">
        <v>68</v>
      </c>
      <c r="C79" s="28"/>
      <c r="D79" s="28"/>
      <c r="E79" s="28"/>
      <c r="F79" s="28">
        <v>3</v>
      </c>
      <c r="G79" s="141" t="s">
        <v>466</v>
      </c>
      <c r="H79" s="29"/>
      <c r="I79" s="29"/>
      <c r="J79" s="30" t="s">
        <v>286</v>
      </c>
      <c r="K79" s="27">
        <v>1</v>
      </c>
      <c r="L79" s="27" t="s">
        <v>492</v>
      </c>
      <c r="M79" s="27"/>
      <c r="N79" s="27" t="s">
        <v>493</v>
      </c>
      <c r="O79" s="110"/>
      <c r="P79" s="24"/>
      <c r="Q79" s="23"/>
      <c r="R79" s="23"/>
      <c r="S79" s="23"/>
      <c r="T79" s="24"/>
      <c r="U79" s="23"/>
      <c r="V79" s="33"/>
      <c r="W79" s="33"/>
      <c r="X79" s="33"/>
      <c r="Y79" s="23"/>
      <c r="Z79" s="23"/>
      <c r="AA79" s="103" t="s">
        <v>345</v>
      </c>
      <c r="AB79" s="104" t="s">
        <v>346</v>
      </c>
      <c r="AC79" s="106" t="s">
        <v>358</v>
      </c>
      <c r="AD79" s="106"/>
      <c r="AE79" s="31"/>
      <c r="AF79" s="126"/>
      <c r="AG79" s="126"/>
      <c r="AH79" s="114"/>
    </row>
    <row r="80" spans="1:34" s="5" customFormat="1" ht="51">
      <c r="A80" s="44">
        <v>76</v>
      </c>
      <c r="B80" s="142"/>
      <c r="C80" s="28"/>
      <c r="D80" s="28"/>
      <c r="E80" s="28"/>
      <c r="F80" s="28">
        <v>3</v>
      </c>
      <c r="G80" s="141" t="s">
        <v>466</v>
      </c>
      <c r="H80" s="29"/>
      <c r="I80" s="29"/>
      <c r="J80" s="30" t="s">
        <v>290</v>
      </c>
      <c r="K80" s="27">
        <v>1</v>
      </c>
      <c r="L80" s="27" t="s">
        <v>494</v>
      </c>
      <c r="M80" s="27"/>
      <c r="N80" s="27" t="s">
        <v>495</v>
      </c>
      <c r="O80" s="110"/>
      <c r="P80" s="24"/>
      <c r="Q80" s="23"/>
      <c r="R80" s="23"/>
      <c r="S80" s="23"/>
      <c r="T80" s="24"/>
      <c r="U80" s="23"/>
      <c r="V80" s="33"/>
      <c r="W80" s="33"/>
      <c r="X80" s="33"/>
      <c r="Y80" s="23"/>
      <c r="Z80" s="23"/>
      <c r="AA80" s="103" t="s">
        <v>345</v>
      </c>
      <c r="AB80" s="104" t="s">
        <v>346</v>
      </c>
      <c r="AC80" s="106" t="s">
        <v>358</v>
      </c>
      <c r="AD80" s="106"/>
      <c r="AE80" s="31"/>
      <c r="AF80" s="126"/>
      <c r="AG80" s="126"/>
      <c r="AH80" s="114"/>
    </row>
    <row r="81" spans="1:34" s="5" customFormat="1" ht="63.75">
      <c r="A81" s="44">
        <v>77</v>
      </c>
      <c r="B81" s="142">
        <v>69</v>
      </c>
      <c r="C81" s="28"/>
      <c r="D81" s="28"/>
      <c r="E81" s="28"/>
      <c r="F81" s="28">
        <v>3</v>
      </c>
      <c r="G81" s="141" t="s">
        <v>466</v>
      </c>
      <c r="H81" s="29"/>
      <c r="I81" s="29"/>
      <c r="J81" s="30" t="s">
        <v>290</v>
      </c>
      <c r="K81" s="27">
        <v>1</v>
      </c>
      <c r="L81" s="27" t="s">
        <v>496</v>
      </c>
      <c r="M81" s="27"/>
      <c r="N81" s="27" t="s">
        <v>497</v>
      </c>
      <c r="O81" s="110"/>
      <c r="P81" s="24"/>
      <c r="Q81" s="23"/>
      <c r="R81" s="23"/>
      <c r="S81" s="23"/>
      <c r="T81" s="24"/>
      <c r="U81" s="23"/>
      <c r="V81" s="33"/>
      <c r="W81" s="33"/>
      <c r="X81" s="33"/>
      <c r="Y81" s="23"/>
      <c r="Z81" s="23"/>
      <c r="AA81" s="103" t="s">
        <v>345</v>
      </c>
      <c r="AB81" s="104" t="s">
        <v>346</v>
      </c>
      <c r="AC81" s="106" t="s">
        <v>358</v>
      </c>
      <c r="AD81" s="106"/>
      <c r="AE81" s="31"/>
      <c r="AF81" s="126"/>
      <c r="AG81" s="126"/>
      <c r="AH81" s="114"/>
    </row>
    <row r="82" spans="1:34" s="5" customFormat="1" ht="102">
      <c r="A82" s="44">
        <v>78</v>
      </c>
      <c r="B82" s="142">
        <v>70</v>
      </c>
      <c r="C82" s="28"/>
      <c r="D82" s="28"/>
      <c r="E82" s="28"/>
      <c r="F82" s="28">
        <v>3</v>
      </c>
      <c r="G82" s="141" t="s">
        <v>475</v>
      </c>
      <c r="H82" s="29"/>
      <c r="I82" s="29"/>
      <c r="J82" s="30" t="s">
        <v>290</v>
      </c>
      <c r="K82" s="27">
        <v>1</v>
      </c>
      <c r="L82" s="27" t="s">
        <v>499</v>
      </c>
      <c r="M82" s="27"/>
      <c r="N82" s="27" t="s">
        <v>500</v>
      </c>
      <c r="O82" s="110"/>
      <c r="P82" s="24"/>
      <c r="Q82" s="23"/>
      <c r="R82" s="23"/>
      <c r="S82" s="23"/>
      <c r="T82" s="24"/>
      <c r="U82" s="23"/>
      <c r="V82" s="33"/>
      <c r="W82" s="33"/>
      <c r="X82" s="33"/>
      <c r="Y82" s="23"/>
      <c r="Z82" s="23"/>
      <c r="AA82" s="103" t="s">
        <v>345</v>
      </c>
      <c r="AB82" s="104" t="s">
        <v>346</v>
      </c>
      <c r="AC82" s="106" t="s">
        <v>358</v>
      </c>
      <c r="AD82" s="106"/>
      <c r="AE82" s="31"/>
      <c r="AF82" s="126"/>
      <c r="AG82" s="126"/>
      <c r="AH82" s="114"/>
    </row>
    <row r="83" spans="1:34" s="5" customFormat="1" ht="25.5">
      <c r="A83" s="44">
        <v>79</v>
      </c>
      <c r="B83" s="142">
        <v>71</v>
      </c>
      <c r="C83" s="28"/>
      <c r="D83" s="28"/>
      <c r="E83" s="28"/>
      <c r="F83" s="28">
        <v>3</v>
      </c>
      <c r="G83" s="141" t="s">
        <v>478</v>
      </c>
      <c r="H83" s="29"/>
      <c r="I83" s="29"/>
      <c r="J83" s="30" t="s">
        <v>286</v>
      </c>
      <c r="K83" s="27">
        <v>1</v>
      </c>
      <c r="L83" s="27" t="s">
        <v>502</v>
      </c>
      <c r="M83" s="27"/>
      <c r="N83" s="27" t="s">
        <v>503</v>
      </c>
      <c r="O83" s="110"/>
      <c r="P83" s="24"/>
      <c r="Q83" s="23"/>
      <c r="R83" s="23"/>
      <c r="S83" s="23"/>
      <c r="T83" s="24"/>
      <c r="U83" s="23"/>
      <c r="V83" s="33"/>
      <c r="W83" s="33"/>
      <c r="X83" s="33"/>
      <c r="Y83" s="23"/>
      <c r="Z83" s="23"/>
      <c r="AA83" s="103" t="s">
        <v>345</v>
      </c>
      <c r="AB83" s="104" t="s">
        <v>346</v>
      </c>
      <c r="AC83" s="106" t="s">
        <v>358</v>
      </c>
      <c r="AD83" s="106"/>
      <c r="AE83" s="31"/>
      <c r="AF83" s="126"/>
      <c r="AG83" s="126"/>
      <c r="AH83" s="114"/>
    </row>
    <row r="84" spans="1:34" s="5" customFormat="1" ht="102">
      <c r="A84" s="44">
        <v>80</v>
      </c>
      <c r="B84" s="142">
        <v>72</v>
      </c>
      <c r="C84" s="28"/>
      <c r="D84" s="28"/>
      <c r="E84" s="28"/>
      <c r="F84" s="28">
        <v>3</v>
      </c>
      <c r="G84" s="141" t="s">
        <v>478</v>
      </c>
      <c r="H84" s="29"/>
      <c r="I84" s="29"/>
      <c r="J84" s="30" t="s">
        <v>290</v>
      </c>
      <c r="K84" s="27">
        <v>1</v>
      </c>
      <c r="L84" s="27" t="s">
        <v>504</v>
      </c>
      <c r="M84" s="27"/>
      <c r="N84" s="27" t="s">
        <v>500</v>
      </c>
      <c r="O84" s="110"/>
      <c r="P84" s="24"/>
      <c r="Q84" s="23"/>
      <c r="R84" s="23"/>
      <c r="S84" s="23"/>
      <c r="T84" s="24"/>
      <c r="U84" s="23"/>
      <c r="V84" s="33"/>
      <c r="W84" s="33"/>
      <c r="X84" s="33"/>
      <c r="Y84" s="23"/>
      <c r="Z84" s="23"/>
      <c r="AA84" s="103" t="s">
        <v>345</v>
      </c>
      <c r="AB84" s="104" t="s">
        <v>346</v>
      </c>
      <c r="AC84" s="106" t="s">
        <v>358</v>
      </c>
      <c r="AD84" s="106"/>
      <c r="AE84" s="31"/>
      <c r="AF84" s="126"/>
      <c r="AG84" s="126"/>
      <c r="AH84" s="114"/>
    </row>
    <row r="85" spans="1:34" s="5" customFormat="1" ht="76.5">
      <c r="A85" s="44">
        <v>81</v>
      </c>
      <c r="B85" s="142">
        <v>73</v>
      </c>
      <c r="C85" s="28"/>
      <c r="D85" s="28"/>
      <c r="E85" s="28"/>
      <c r="F85" s="28">
        <v>3</v>
      </c>
      <c r="G85" s="141" t="s">
        <v>478</v>
      </c>
      <c r="H85" s="29"/>
      <c r="I85" s="29"/>
      <c r="J85" s="30" t="s">
        <v>290</v>
      </c>
      <c r="K85" s="27">
        <v>1</v>
      </c>
      <c r="L85" s="27" t="s">
        <v>506</v>
      </c>
      <c r="M85" s="27"/>
      <c r="N85" s="27" t="s">
        <v>507</v>
      </c>
      <c r="O85" s="110"/>
      <c r="P85" s="24"/>
      <c r="Q85" s="23"/>
      <c r="R85" s="23"/>
      <c r="S85" s="23"/>
      <c r="T85" s="24"/>
      <c r="U85" s="23"/>
      <c r="V85" s="33"/>
      <c r="W85" s="33"/>
      <c r="X85" s="33"/>
      <c r="Y85" s="23"/>
      <c r="Z85" s="23"/>
      <c r="AA85" s="103" t="s">
        <v>345</v>
      </c>
      <c r="AB85" s="104" t="s">
        <v>346</v>
      </c>
      <c r="AC85" s="106" t="s">
        <v>358</v>
      </c>
      <c r="AD85" s="106"/>
      <c r="AE85" s="31"/>
      <c r="AF85" s="126"/>
      <c r="AG85" s="126"/>
      <c r="AH85" s="114"/>
    </row>
    <row r="86" spans="1:34" s="5" customFormat="1" ht="89.25">
      <c r="A86" s="44">
        <v>82</v>
      </c>
      <c r="B86" s="142">
        <v>25</v>
      </c>
      <c r="C86" s="28"/>
      <c r="D86" s="28"/>
      <c r="E86" s="28"/>
      <c r="F86" s="28">
        <v>3</v>
      </c>
      <c r="G86" s="141" t="s">
        <v>485</v>
      </c>
      <c r="H86" s="29"/>
      <c r="I86" s="29"/>
      <c r="J86" s="30" t="s">
        <v>290</v>
      </c>
      <c r="K86" s="27">
        <v>1</v>
      </c>
      <c r="L86" s="27" t="s">
        <v>508</v>
      </c>
      <c r="M86" s="27"/>
      <c r="N86" s="27" t="s">
        <v>509</v>
      </c>
      <c r="O86" s="110"/>
      <c r="P86" s="24"/>
      <c r="Q86" s="23"/>
      <c r="R86" s="23"/>
      <c r="S86" s="23"/>
      <c r="T86" s="24"/>
      <c r="U86" s="23"/>
      <c r="V86" s="33"/>
      <c r="W86" s="33"/>
      <c r="X86" s="33"/>
      <c r="Y86" s="23"/>
      <c r="Z86" s="23"/>
      <c r="AA86" s="103" t="s">
        <v>345</v>
      </c>
      <c r="AB86" s="104" t="s">
        <v>346</v>
      </c>
      <c r="AC86" s="106" t="s">
        <v>358</v>
      </c>
      <c r="AD86" s="106"/>
      <c r="AE86" s="31"/>
      <c r="AF86" s="126"/>
      <c r="AG86" s="126"/>
      <c r="AH86" s="114"/>
    </row>
    <row r="87" spans="1:34" s="5" customFormat="1" ht="25.5">
      <c r="A87" s="44">
        <v>83</v>
      </c>
      <c r="B87" s="142">
        <v>26</v>
      </c>
      <c r="C87" s="28"/>
      <c r="D87" s="28"/>
      <c r="E87" s="28"/>
      <c r="F87" s="28">
        <v>3</v>
      </c>
      <c r="G87" s="141" t="s">
        <v>485</v>
      </c>
      <c r="H87" s="29"/>
      <c r="I87" s="29"/>
      <c r="J87" s="30" t="s">
        <v>290</v>
      </c>
      <c r="K87" s="27">
        <v>1</v>
      </c>
      <c r="L87" s="27" t="s">
        <v>511</v>
      </c>
      <c r="M87" s="27"/>
      <c r="N87" s="27" t="s">
        <v>512</v>
      </c>
      <c r="O87" s="110"/>
      <c r="P87" s="24"/>
      <c r="Q87" s="23"/>
      <c r="R87" s="23"/>
      <c r="S87" s="23"/>
      <c r="T87" s="24"/>
      <c r="U87" s="23"/>
      <c r="V87" s="33"/>
      <c r="W87" s="33"/>
      <c r="X87" s="33"/>
      <c r="Y87" s="23"/>
      <c r="Z87" s="23"/>
      <c r="AA87" s="103" t="s">
        <v>345</v>
      </c>
      <c r="AB87" s="104" t="s">
        <v>346</v>
      </c>
      <c r="AC87" s="106" t="s">
        <v>358</v>
      </c>
      <c r="AD87" s="106"/>
      <c r="AE87" s="31"/>
      <c r="AF87" s="126"/>
      <c r="AG87" s="126"/>
      <c r="AH87" s="114"/>
    </row>
    <row r="88" spans="1:34" s="5" customFormat="1" ht="25.5">
      <c r="A88" s="44">
        <v>84</v>
      </c>
      <c r="B88" s="142">
        <v>27</v>
      </c>
      <c r="C88" s="28"/>
      <c r="D88" s="28"/>
      <c r="E88" s="28"/>
      <c r="F88" s="28">
        <v>3</v>
      </c>
      <c r="G88" s="141" t="s">
        <v>485</v>
      </c>
      <c r="H88" s="29"/>
      <c r="I88" s="29"/>
      <c r="J88" s="30" t="s">
        <v>290</v>
      </c>
      <c r="K88" s="27">
        <v>1</v>
      </c>
      <c r="L88" s="27" t="s">
        <v>513</v>
      </c>
      <c r="M88" s="27"/>
      <c r="N88" s="27" t="s">
        <v>514</v>
      </c>
      <c r="O88" s="110"/>
      <c r="P88" s="24"/>
      <c r="Q88" s="23"/>
      <c r="R88" s="23"/>
      <c r="S88" s="23"/>
      <c r="T88" s="24"/>
      <c r="U88" s="23"/>
      <c r="V88" s="33"/>
      <c r="W88" s="33"/>
      <c r="X88" s="33"/>
      <c r="Y88" s="23"/>
      <c r="Z88" s="23"/>
      <c r="AA88" s="103" t="s">
        <v>345</v>
      </c>
      <c r="AB88" s="104" t="s">
        <v>346</v>
      </c>
      <c r="AC88" s="106" t="s">
        <v>358</v>
      </c>
      <c r="AD88" s="106"/>
      <c r="AE88" s="31"/>
      <c r="AF88" s="126"/>
      <c r="AG88" s="126"/>
      <c r="AH88" s="114"/>
    </row>
    <row r="89" spans="1:34" s="5" customFormat="1" ht="102">
      <c r="A89" s="44">
        <v>85</v>
      </c>
      <c r="B89" s="142">
        <v>28</v>
      </c>
      <c r="C89" s="28"/>
      <c r="D89" s="28"/>
      <c r="E89" s="28"/>
      <c r="F89" s="28">
        <v>3</v>
      </c>
      <c r="G89" s="141" t="s">
        <v>485</v>
      </c>
      <c r="H89" s="29"/>
      <c r="I89" s="29"/>
      <c r="J89" s="30" t="s">
        <v>290</v>
      </c>
      <c r="K89" s="27">
        <v>1</v>
      </c>
      <c r="L89" s="27" t="s">
        <v>515</v>
      </c>
      <c r="M89" s="27"/>
      <c r="N89" s="27" t="s">
        <v>516</v>
      </c>
      <c r="O89" s="110"/>
      <c r="P89" s="24"/>
      <c r="Q89" s="23"/>
      <c r="R89" s="23"/>
      <c r="S89" s="23"/>
      <c r="T89" s="24"/>
      <c r="U89" s="23"/>
      <c r="V89" s="33"/>
      <c r="W89" s="33"/>
      <c r="X89" s="33"/>
      <c r="Y89" s="23"/>
      <c r="Z89" s="23"/>
      <c r="AA89" s="103" t="s">
        <v>345</v>
      </c>
      <c r="AB89" s="104" t="s">
        <v>346</v>
      </c>
      <c r="AC89" s="106" t="s">
        <v>358</v>
      </c>
      <c r="AD89" s="106"/>
      <c r="AE89" s="31"/>
      <c r="AF89" s="126"/>
      <c r="AG89" s="126"/>
      <c r="AH89" s="114"/>
    </row>
    <row r="90" spans="1:34" s="5" customFormat="1" ht="38.25">
      <c r="A90" s="44">
        <v>86</v>
      </c>
      <c r="B90" s="142">
        <v>74</v>
      </c>
      <c r="C90" s="28"/>
      <c r="D90" s="28"/>
      <c r="E90" s="28"/>
      <c r="F90" s="28">
        <v>3</v>
      </c>
      <c r="G90" s="141" t="s">
        <v>485</v>
      </c>
      <c r="H90" s="29"/>
      <c r="I90" s="29"/>
      <c r="J90" s="30" t="s">
        <v>290</v>
      </c>
      <c r="K90" s="27">
        <v>1</v>
      </c>
      <c r="L90" s="27" t="s">
        <v>517</v>
      </c>
      <c r="M90" s="27"/>
      <c r="N90" s="27" t="s">
        <v>518</v>
      </c>
      <c r="O90" s="110"/>
      <c r="P90" s="24"/>
      <c r="Q90" s="23"/>
      <c r="R90" s="23"/>
      <c r="S90" s="23"/>
      <c r="T90" s="24"/>
      <c r="U90" s="23"/>
      <c r="V90" s="33"/>
      <c r="W90" s="33"/>
      <c r="X90" s="33"/>
      <c r="Y90" s="23"/>
      <c r="Z90" s="23"/>
      <c r="AA90" s="103" t="s">
        <v>345</v>
      </c>
      <c r="AB90" s="104" t="s">
        <v>346</v>
      </c>
      <c r="AC90" s="106" t="s">
        <v>358</v>
      </c>
      <c r="AD90" s="106"/>
      <c r="AE90" s="31"/>
      <c r="AF90" s="126"/>
      <c r="AG90" s="126"/>
      <c r="AH90" s="114"/>
    </row>
    <row r="91" spans="1:34" s="5" customFormat="1" ht="165.75">
      <c r="A91" s="44">
        <v>87</v>
      </c>
      <c r="B91" s="142">
        <v>75</v>
      </c>
      <c r="C91" s="28"/>
      <c r="D91" s="28"/>
      <c r="E91" s="28"/>
      <c r="F91" s="28">
        <v>3</v>
      </c>
      <c r="G91" s="141" t="s">
        <v>485</v>
      </c>
      <c r="H91" s="29"/>
      <c r="I91" s="29"/>
      <c r="J91" s="30" t="s">
        <v>290</v>
      </c>
      <c r="K91" s="27">
        <v>1</v>
      </c>
      <c r="L91" s="27" t="s">
        <v>520</v>
      </c>
      <c r="M91" s="27"/>
      <c r="N91" s="27" t="s">
        <v>521</v>
      </c>
      <c r="O91" s="110"/>
      <c r="P91" s="24"/>
      <c r="Q91" s="23"/>
      <c r="R91" s="23"/>
      <c r="S91" s="23"/>
      <c r="T91" s="24"/>
      <c r="U91" s="23"/>
      <c r="V91" s="33"/>
      <c r="W91" s="33"/>
      <c r="X91" s="33"/>
      <c r="Y91" s="23"/>
      <c r="Z91" s="23"/>
      <c r="AA91" s="103" t="s">
        <v>345</v>
      </c>
      <c r="AB91" s="104" t="s">
        <v>346</v>
      </c>
      <c r="AC91" s="106" t="s">
        <v>358</v>
      </c>
      <c r="AD91" s="106"/>
      <c r="AE91" s="31"/>
      <c r="AF91" s="126"/>
      <c r="AG91" s="126"/>
      <c r="AH91" s="114"/>
    </row>
    <row r="92" spans="1:34" s="5" customFormat="1" ht="38.25">
      <c r="A92" s="44">
        <v>88</v>
      </c>
      <c r="B92" s="142">
        <v>76</v>
      </c>
      <c r="C92" s="28"/>
      <c r="D92" s="28"/>
      <c r="E92" s="28"/>
      <c r="F92" s="28">
        <v>3</v>
      </c>
      <c r="G92" s="141" t="s">
        <v>498</v>
      </c>
      <c r="H92" s="29"/>
      <c r="I92" s="29"/>
      <c r="J92" s="30" t="s">
        <v>290</v>
      </c>
      <c r="K92" s="27">
        <v>1</v>
      </c>
      <c r="L92" s="27" t="s">
        <v>522</v>
      </c>
      <c r="M92" s="27"/>
      <c r="N92" s="27" t="s">
        <v>523</v>
      </c>
      <c r="O92" s="110"/>
      <c r="P92" s="24"/>
      <c r="Q92" s="23"/>
      <c r="R92" s="23"/>
      <c r="S92" s="23"/>
      <c r="T92" s="24"/>
      <c r="U92" s="23"/>
      <c r="V92" s="33"/>
      <c r="W92" s="33"/>
      <c r="X92" s="33"/>
      <c r="Y92" s="23"/>
      <c r="Z92" s="23"/>
      <c r="AA92" s="103" t="s">
        <v>345</v>
      </c>
      <c r="AB92" s="104" t="s">
        <v>346</v>
      </c>
      <c r="AC92" s="106" t="s">
        <v>358</v>
      </c>
      <c r="AD92" s="106"/>
      <c r="AE92" s="31"/>
      <c r="AF92" s="126"/>
      <c r="AG92" s="126"/>
      <c r="AH92" s="114"/>
    </row>
    <row r="93" spans="1:34" s="5" customFormat="1" ht="63.75">
      <c r="A93" s="44">
        <v>89</v>
      </c>
      <c r="B93" s="142">
        <v>39</v>
      </c>
      <c r="C93" s="28"/>
      <c r="D93" s="28"/>
      <c r="E93" s="28"/>
      <c r="F93" s="28">
        <v>3</v>
      </c>
      <c r="G93" s="141" t="s">
        <v>501</v>
      </c>
      <c r="H93" s="29"/>
      <c r="I93" s="29"/>
      <c r="J93" s="30" t="s">
        <v>290</v>
      </c>
      <c r="K93" s="27">
        <v>1</v>
      </c>
      <c r="L93" s="27" t="s">
        <v>524</v>
      </c>
      <c r="M93" s="27"/>
      <c r="N93" s="27" t="s">
        <v>525</v>
      </c>
      <c r="O93" s="110"/>
      <c r="P93" s="24"/>
      <c r="Q93" s="23"/>
      <c r="R93" s="23"/>
      <c r="S93" s="23"/>
      <c r="T93" s="24"/>
      <c r="U93" s="23"/>
      <c r="V93" s="33"/>
      <c r="W93" s="33"/>
      <c r="X93" s="33"/>
      <c r="Y93" s="23"/>
      <c r="Z93" s="23"/>
      <c r="AA93" s="103" t="s">
        <v>345</v>
      </c>
      <c r="AB93" s="104" t="s">
        <v>346</v>
      </c>
      <c r="AC93" s="106" t="s">
        <v>358</v>
      </c>
      <c r="AD93" s="106"/>
      <c r="AE93" s="31"/>
      <c r="AF93" s="126"/>
      <c r="AG93" s="126"/>
      <c r="AH93" s="114"/>
    </row>
    <row r="94" spans="1:34" s="5" customFormat="1" ht="127.5">
      <c r="A94" s="44">
        <v>90</v>
      </c>
      <c r="B94" s="142">
        <v>77</v>
      </c>
      <c r="C94" s="28"/>
      <c r="D94" s="28"/>
      <c r="E94" s="28"/>
      <c r="F94" s="28">
        <v>3</v>
      </c>
      <c r="G94" s="141" t="s">
        <v>501</v>
      </c>
      <c r="H94" s="29"/>
      <c r="I94" s="29"/>
      <c r="J94" s="30" t="s">
        <v>290</v>
      </c>
      <c r="K94" s="27">
        <v>1</v>
      </c>
      <c r="L94" s="27" t="s">
        <v>526</v>
      </c>
      <c r="M94" s="27"/>
      <c r="N94" s="27" t="s">
        <v>527</v>
      </c>
      <c r="O94" s="110"/>
      <c r="P94" s="24"/>
      <c r="Q94" s="23"/>
      <c r="R94" s="23"/>
      <c r="S94" s="23"/>
      <c r="T94" s="24"/>
      <c r="U94" s="23"/>
      <c r="V94" s="33"/>
      <c r="W94" s="33"/>
      <c r="X94" s="33"/>
      <c r="Y94" s="23"/>
      <c r="Z94" s="23"/>
      <c r="AA94" s="103" t="s">
        <v>345</v>
      </c>
      <c r="AB94" s="104" t="s">
        <v>346</v>
      </c>
      <c r="AC94" s="106" t="s">
        <v>358</v>
      </c>
      <c r="AD94" s="106"/>
      <c r="AE94" s="31"/>
      <c r="AF94" s="126"/>
      <c r="AG94" s="126"/>
      <c r="AH94" s="114"/>
    </row>
    <row r="95" spans="1:34" s="5" customFormat="1" ht="51">
      <c r="A95" s="44">
        <v>91</v>
      </c>
      <c r="B95" s="142">
        <v>78</v>
      </c>
      <c r="C95" s="28"/>
      <c r="D95" s="28"/>
      <c r="E95" s="28"/>
      <c r="F95" s="28">
        <v>3</v>
      </c>
      <c r="G95" s="141" t="s">
        <v>505</v>
      </c>
      <c r="H95" s="29"/>
      <c r="I95" s="29"/>
      <c r="J95" s="30" t="s">
        <v>286</v>
      </c>
      <c r="K95" s="27">
        <v>1</v>
      </c>
      <c r="L95" s="27" t="s">
        <v>528</v>
      </c>
      <c r="M95" s="27"/>
      <c r="N95" s="27" t="s">
        <v>529</v>
      </c>
      <c r="O95" s="110"/>
      <c r="P95" s="24"/>
      <c r="Q95" s="23"/>
      <c r="R95" s="23"/>
      <c r="S95" s="23"/>
      <c r="T95" s="24"/>
      <c r="U95" s="23"/>
      <c r="V95" s="33"/>
      <c r="W95" s="33"/>
      <c r="X95" s="33"/>
      <c r="Y95" s="23"/>
      <c r="Z95" s="23"/>
      <c r="AA95" s="103" t="s">
        <v>345</v>
      </c>
      <c r="AB95" s="104" t="s">
        <v>346</v>
      </c>
      <c r="AC95" s="106" t="s">
        <v>358</v>
      </c>
      <c r="AD95" s="106"/>
      <c r="AE95" s="31"/>
      <c r="AF95" s="126"/>
      <c r="AG95" s="126"/>
      <c r="AH95" s="114"/>
    </row>
    <row r="96" spans="1:34" s="5" customFormat="1" ht="51">
      <c r="A96" s="44">
        <v>92</v>
      </c>
      <c r="B96" s="142">
        <v>79</v>
      </c>
      <c r="C96" s="28"/>
      <c r="D96" s="28"/>
      <c r="E96" s="28"/>
      <c r="F96" s="28">
        <v>3</v>
      </c>
      <c r="G96" s="141" t="s">
        <v>505</v>
      </c>
      <c r="H96" s="29"/>
      <c r="I96" s="29"/>
      <c r="J96" s="30" t="s">
        <v>286</v>
      </c>
      <c r="K96" s="27">
        <v>1</v>
      </c>
      <c r="L96" s="27" t="s">
        <v>530</v>
      </c>
      <c r="M96" s="27"/>
      <c r="N96" s="27" t="s">
        <v>529</v>
      </c>
      <c r="O96" s="110"/>
      <c r="P96" s="24"/>
      <c r="Q96" s="23"/>
      <c r="R96" s="23"/>
      <c r="S96" s="23"/>
      <c r="T96" s="24"/>
      <c r="U96" s="23"/>
      <c r="V96" s="33"/>
      <c r="W96" s="33"/>
      <c r="X96" s="33"/>
      <c r="Y96" s="23"/>
      <c r="Z96" s="23"/>
      <c r="AA96" s="103" t="s">
        <v>345</v>
      </c>
      <c r="AB96" s="104" t="s">
        <v>346</v>
      </c>
      <c r="AC96" s="106" t="s">
        <v>358</v>
      </c>
      <c r="AD96" s="106"/>
      <c r="AE96" s="31"/>
      <c r="AF96" s="126"/>
      <c r="AG96" s="126"/>
      <c r="AH96" s="114"/>
    </row>
    <row r="97" spans="1:34" s="5" customFormat="1" ht="25.5">
      <c r="A97" s="44">
        <v>93</v>
      </c>
      <c r="B97" s="142">
        <v>80</v>
      </c>
      <c r="C97" s="28"/>
      <c r="D97" s="28"/>
      <c r="E97" s="28"/>
      <c r="F97" s="28">
        <v>3</v>
      </c>
      <c r="G97" s="141" t="s">
        <v>510</v>
      </c>
      <c r="H97" s="29"/>
      <c r="I97" s="29"/>
      <c r="J97" s="30" t="s">
        <v>286</v>
      </c>
      <c r="K97" s="27">
        <v>1</v>
      </c>
      <c r="L97" s="27" t="s">
        <v>532</v>
      </c>
      <c r="M97" s="27"/>
      <c r="N97" s="27" t="s">
        <v>533</v>
      </c>
      <c r="O97" s="110"/>
      <c r="P97" s="24"/>
      <c r="Q97" s="23"/>
      <c r="R97" s="23"/>
      <c r="S97" s="23"/>
      <c r="T97" s="24"/>
      <c r="U97" s="23"/>
      <c r="V97" s="33"/>
      <c r="W97" s="33"/>
      <c r="X97" s="33"/>
      <c r="Y97" s="23"/>
      <c r="Z97" s="23"/>
      <c r="AA97" s="103" t="s">
        <v>345</v>
      </c>
      <c r="AB97" s="104" t="s">
        <v>346</v>
      </c>
      <c r="AC97" s="106" t="s">
        <v>358</v>
      </c>
      <c r="AD97" s="106"/>
      <c r="AE97" s="31"/>
      <c r="AF97" s="126"/>
      <c r="AG97" s="126"/>
      <c r="AH97" s="114"/>
    </row>
    <row r="98" spans="1:34" s="5" customFormat="1" ht="25.5">
      <c r="A98" s="44">
        <v>94</v>
      </c>
      <c r="B98" s="142">
        <v>81</v>
      </c>
      <c r="C98" s="28"/>
      <c r="D98" s="28"/>
      <c r="E98" s="28"/>
      <c r="F98" s="28">
        <v>3</v>
      </c>
      <c r="G98" s="141" t="s">
        <v>510</v>
      </c>
      <c r="H98" s="29"/>
      <c r="I98" s="29"/>
      <c r="J98" s="30" t="s">
        <v>286</v>
      </c>
      <c r="K98" s="27">
        <v>1</v>
      </c>
      <c r="L98" s="27" t="s">
        <v>534</v>
      </c>
      <c r="M98" s="27"/>
      <c r="N98" s="27" t="s">
        <v>533</v>
      </c>
      <c r="O98" s="110"/>
      <c r="P98" s="24"/>
      <c r="Q98" s="23"/>
      <c r="R98" s="23"/>
      <c r="S98" s="23"/>
      <c r="T98" s="24"/>
      <c r="U98" s="23"/>
      <c r="V98" s="33"/>
      <c r="W98" s="33"/>
      <c r="X98" s="33"/>
      <c r="Y98" s="23"/>
      <c r="Z98" s="23"/>
      <c r="AA98" s="103" t="s">
        <v>345</v>
      </c>
      <c r="AB98" s="104" t="s">
        <v>346</v>
      </c>
      <c r="AC98" s="106" t="s">
        <v>358</v>
      </c>
      <c r="AD98" s="106"/>
      <c r="AE98" s="31"/>
      <c r="AF98" s="126"/>
      <c r="AG98" s="126"/>
      <c r="AH98" s="114"/>
    </row>
    <row r="99" spans="1:34" s="5" customFormat="1" ht="25.5">
      <c r="A99" s="44">
        <v>95</v>
      </c>
      <c r="B99" s="142">
        <v>82</v>
      </c>
      <c r="C99" s="28"/>
      <c r="D99" s="28"/>
      <c r="E99" s="28"/>
      <c r="F99" s="28">
        <v>3</v>
      </c>
      <c r="G99" s="141" t="s">
        <v>510</v>
      </c>
      <c r="H99" s="29"/>
      <c r="I99" s="29"/>
      <c r="J99" s="30" t="s">
        <v>286</v>
      </c>
      <c r="K99" s="27">
        <v>1</v>
      </c>
      <c r="L99" s="27" t="s">
        <v>536</v>
      </c>
      <c r="M99" s="27"/>
      <c r="N99" s="27" t="s">
        <v>537</v>
      </c>
      <c r="O99" s="110"/>
      <c r="P99" s="24"/>
      <c r="Q99" s="23"/>
      <c r="R99" s="23"/>
      <c r="S99" s="23"/>
      <c r="T99" s="24"/>
      <c r="U99" s="23"/>
      <c r="V99" s="33"/>
      <c r="W99" s="33"/>
      <c r="X99" s="33"/>
      <c r="Y99" s="23"/>
      <c r="Z99" s="23"/>
      <c r="AA99" s="103" t="s">
        <v>345</v>
      </c>
      <c r="AB99" s="104" t="s">
        <v>346</v>
      </c>
      <c r="AC99" s="106" t="s">
        <v>358</v>
      </c>
      <c r="AD99" s="106"/>
      <c r="AE99" s="31"/>
      <c r="AF99" s="126"/>
      <c r="AG99" s="126"/>
      <c r="AH99" s="114"/>
    </row>
    <row r="100" spans="1:34" s="5" customFormat="1" ht="38.25">
      <c r="A100" s="44">
        <v>96</v>
      </c>
      <c r="B100" s="142">
        <v>83</v>
      </c>
      <c r="C100" s="28"/>
      <c r="D100" s="28"/>
      <c r="E100" s="28"/>
      <c r="F100" s="28">
        <v>3</v>
      </c>
      <c r="G100" s="141" t="s">
        <v>510</v>
      </c>
      <c r="H100" s="29"/>
      <c r="I100" s="29"/>
      <c r="J100" s="30" t="s">
        <v>286</v>
      </c>
      <c r="K100" s="27">
        <v>1</v>
      </c>
      <c r="L100" s="27" t="s">
        <v>538</v>
      </c>
      <c r="M100" s="27"/>
      <c r="N100" s="27" t="s">
        <v>539</v>
      </c>
      <c r="O100" s="110"/>
      <c r="P100" s="24"/>
      <c r="Q100" s="23"/>
      <c r="R100" s="23"/>
      <c r="S100" s="23"/>
      <c r="T100" s="24"/>
      <c r="U100" s="23"/>
      <c r="V100" s="33"/>
      <c r="W100" s="33"/>
      <c r="X100" s="33"/>
      <c r="Y100" s="23"/>
      <c r="Z100" s="23"/>
      <c r="AA100" s="103" t="s">
        <v>345</v>
      </c>
      <c r="AB100" s="104" t="s">
        <v>346</v>
      </c>
      <c r="AC100" s="106" t="s">
        <v>358</v>
      </c>
      <c r="AD100" s="106"/>
      <c r="AE100" s="31"/>
      <c r="AF100" s="126"/>
      <c r="AG100" s="126"/>
      <c r="AH100" s="114"/>
    </row>
    <row r="101" spans="1:34" s="5" customFormat="1" ht="25.5">
      <c r="A101" s="44">
        <v>97</v>
      </c>
      <c r="B101" s="142">
        <v>84</v>
      </c>
      <c r="C101" s="28"/>
      <c r="D101" s="28"/>
      <c r="E101" s="28"/>
      <c r="F101" s="28">
        <v>3</v>
      </c>
      <c r="G101" s="141" t="s">
        <v>519</v>
      </c>
      <c r="H101" s="29"/>
      <c r="I101" s="29"/>
      <c r="J101" s="30" t="s">
        <v>286</v>
      </c>
      <c r="K101" s="27">
        <v>1</v>
      </c>
      <c r="L101" s="27" t="s">
        <v>540</v>
      </c>
      <c r="M101" s="27"/>
      <c r="N101" s="27" t="s">
        <v>541</v>
      </c>
      <c r="O101" s="110"/>
      <c r="P101" s="24"/>
      <c r="Q101" s="23"/>
      <c r="R101" s="23"/>
      <c r="S101" s="23"/>
      <c r="T101" s="24"/>
      <c r="U101" s="23"/>
      <c r="V101" s="33"/>
      <c r="W101" s="33"/>
      <c r="X101" s="33"/>
      <c r="Y101" s="23"/>
      <c r="Z101" s="23"/>
      <c r="AA101" s="103" t="s">
        <v>345</v>
      </c>
      <c r="AB101" s="104" t="s">
        <v>346</v>
      </c>
      <c r="AC101" s="106" t="s">
        <v>358</v>
      </c>
      <c r="AD101" s="106"/>
      <c r="AE101" s="31"/>
      <c r="AF101" s="126"/>
      <c r="AG101" s="126"/>
      <c r="AH101" s="114"/>
    </row>
    <row r="102" spans="1:34" s="5" customFormat="1" ht="25.5">
      <c r="A102" s="44">
        <v>98</v>
      </c>
      <c r="B102" s="142">
        <v>85</v>
      </c>
      <c r="C102" s="28"/>
      <c r="D102" s="28"/>
      <c r="E102" s="28"/>
      <c r="F102" s="28">
        <v>3</v>
      </c>
      <c r="G102" s="141" t="s">
        <v>519</v>
      </c>
      <c r="H102" s="29"/>
      <c r="I102" s="29"/>
      <c r="J102" s="30" t="s">
        <v>286</v>
      </c>
      <c r="K102" s="27">
        <v>1</v>
      </c>
      <c r="L102" s="27" t="s">
        <v>542</v>
      </c>
      <c r="M102" s="27"/>
      <c r="N102" s="27" t="s">
        <v>543</v>
      </c>
      <c r="O102" s="110"/>
      <c r="P102" s="24"/>
      <c r="Q102" s="23"/>
      <c r="R102" s="23"/>
      <c r="S102" s="23"/>
      <c r="T102" s="24"/>
      <c r="U102" s="23"/>
      <c r="V102" s="33"/>
      <c r="W102" s="33"/>
      <c r="X102" s="33"/>
      <c r="Y102" s="23"/>
      <c r="Z102" s="23"/>
      <c r="AA102" s="103" t="s">
        <v>345</v>
      </c>
      <c r="AB102" s="104" t="s">
        <v>346</v>
      </c>
      <c r="AC102" s="106" t="s">
        <v>358</v>
      </c>
      <c r="AD102" s="106"/>
      <c r="AE102" s="31"/>
      <c r="AF102" s="126"/>
      <c r="AG102" s="126"/>
      <c r="AH102" s="114"/>
    </row>
    <row r="103" spans="1:34" s="5" customFormat="1" ht="25.5">
      <c r="A103" s="44">
        <v>99</v>
      </c>
      <c r="B103" s="142">
        <v>86</v>
      </c>
      <c r="C103" s="28"/>
      <c r="D103" s="28"/>
      <c r="E103" s="28"/>
      <c r="F103" s="28">
        <v>3</v>
      </c>
      <c r="G103" s="141" t="s">
        <v>519</v>
      </c>
      <c r="H103" s="29"/>
      <c r="I103" s="29"/>
      <c r="J103" s="30" t="s">
        <v>286</v>
      </c>
      <c r="K103" s="27">
        <v>1</v>
      </c>
      <c r="L103" s="27" t="s">
        <v>544</v>
      </c>
      <c r="M103" s="27"/>
      <c r="N103" s="27" t="s">
        <v>545</v>
      </c>
      <c r="O103" s="110"/>
      <c r="P103" s="24"/>
      <c r="Q103" s="23"/>
      <c r="R103" s="23"/>
      <c r="S103" s="23"/>
      <c r="T103" s="24"/>
      <c r="U103" s="23"/>
      <c r="V103" s="33"/>
      <c r="W103" s="33"/>
      <c r="X103" s="33"/>
      <c r="Y103" s="23"/>
      <c r="Z103" s="23"/>
      <c r="AA103" s="103" t="s">
        <v>345</v>
      </c>
      <c r="AB103" s="104" t="s">
        <v>346</v>
      </c>
      <c r="AC103" s="106" t="s">
        <v>358</v>
      </c>
      <c r="AD103" s="106"/>
      <c r="AE103" s="31"/>
      <c r="AF103" s="126"/>
      <c r="AG103" s="126"/>
      <c r="AH103" s="114"/>
    </row>
    <row r="104" spans="1:34" s="5" customFormat="1" ht="165.75">
      <c r="A104" s="44">
        <v>100</v>
      </c>
      <c r="B104" s="142">
        <v>87</v>
      </c>
      <c r="C104" s="28"/>
      <c r="D104" s="28"/>
      <c r="E104" s="28"/>
      <c r="F104" s="28">
        <v>3</v>
      </c>
      <c r="G104" s="141" t="s">
        <v>519</v>
      </c>
      <c r="H104" s="29"/>
      <c r="I104" s="29"/>
      <c r="J104" s="30" t="s">
        <v>290</v>
      </c>
      <c r="K104" s="27">
        <v>1</v>
      </c>
      <c r="L104" s="27" t="s">
        <v>546</v>
      </c>
      <c r="M104" s="27"/>
      <c r="N104" s="27" t="s">
        <v>547</v>
      </c>
      <c r="O104" s="110"/>
      <c r="P104" s="24"/>
      <c r="Q104" s="23"/>
      <c r="R104" s="23"/>
      <c r="S104" s="23"/>
      <c r="T104" s="24"/>
      <c r="U104" s="23"/>
      <c r="V104" s="33"/>
      <c r="W104" s="33"/>
      <c r="X104" s="33"/>
      <c r="Y104" s="23"/>
      <c r="Z104" s="23"/>
      <c r="AA104" s="103" t="s">
        <v>345</v>
      </c>
      <c r="AB104" s="104" t="s">
        <v>346</v>
      </c>
      <c r="AC104" s="106" t="s">
        <v>358</v>
      </c>
      <c r="AD104" s="106"/>
      <c r="AE104" s="31"/>
      <c r="AF104" s="126"/>
      <c r="AG104" s="126"/>
      <c r="AH104" s="114"/>
    </row>
    <row r="105" spans="1:34" s="5" customFormat="1" ht="76.5">
      <c r="A105" s="44">
        <v>101</v>
      </c>
      <c r="B105" s="142">
        <v>40</v>
      </c>
      <c r="C105" s="28"/>
      <c r="D105" s="28"/>
      <c r="E105" s="28"/>
      <c r="F105" s="28">
        <v>3</v>
      </c>
      <c r="G105" s="141" t="s">
        <v>519</v>
      </c>
      <c r="H105" s="29"/>
      <c r="I105" s="29"/>
      <c r="J105" s="30" t="s">
        <v>290</v>
      </c>
      <c r="K105" s="27">
        <v>1</v>
      </c>
      <c r="L105" s="27" t="s">
        <v>549</v>
      </c>
      <c r="M105" s="27"/>
      <c r="N105" s="27" t="s">
        <v>550</v>
      </c>
      <c r="O105" s="110"/>
      <c r="P105" s="24"/>
      <c r="Q105" s="23"/>
      <c r="R105" s="23"/>
      <c r="S105" s="23"/>
      <c r="T105" s="24"/>
      <c r="U105" s="23"/>
      <c r="V105" s="33"/>
      <c r="W105" s="33"/>
      <c r="X105" s="33"/>
      <c r="Y105" s="23"/>
      <c r="Z105" s="23"/>
      <c r="AA105" s="103" t="s">
        <v>345</v>
      </c>
      <c r="AB105" s="104" t="s">
        <v>346</v>
      </c>
      <c r="AC105" s="106" t="s">
        <v>358</v>
      </c>
      <c r="AD105" s="106"/>
      <c r="AE105" s="31"/>
      <c r="AF105" s="126"/>
      <c r="AG105" s="126"/>
      <c r="AH105" s="114"/>
    </row>
    <row r="106" spans="1:34" s="5" customFormat="1" ht="63.75">
      <c r="A106" s="44">
        <v>102</v>
      </c>
      <c r="B106" s="142">
        <v>41</v>
      </c>
      <c r="C106" s="28"/>
      <c r="D106" s="28"/>
      <c r="E106" s="28"/>
      <c r="F106" s="28">
        <v>3</v>
      </c>
      <c r="G106" s="141" t="s">
        <v>519</v>
      </c>
      <c r="H106" s="29"/>
      <c r="I106" s="29"/>
      <c r="J106" s="30" t="s">
        <v>286</v>
      </c>
      <c r="K106" s="27">
        <v>1</v>
      </c>
      <c r="L106" s="27" t="s">
        <v>552</v>
      </c>
      <c r="M106" s="27" t="s">
        <v>553</v>
      </c>
      <c r="N106" s="27"/>
      <c r="O106" s="110"/>
      <c r="P106" s="24"/>
      <c r="Q106" s="23"/>
      <c r="R106" s="23"/>
      <c r="S106" s="23"/>
      <c r="T106" s="24"/>
      <c r="U106" s="23"/>
      <c r="V106" s="33"/>
      <c r="W106" s="33"/>
      <c r="X106" s="33"/>
      <c r="Y106" s="23"/>
      <c r="Z106" s="23"/>
      <c r="AA106" s="103" t="s">
        <v>345</v>
      </c>
      <c r="AB106" s="104" t="s">
        <v>346</v>
      </c>
      <c r="AC106" s="106" t="s">
        <v>358</v>
      </c>
      <c r="AD106" s="106"/>
      <c r="AE106" s="31"/>
      <c r="AF106" s="126"/>
      <c r="AG106" s="126"/>
      <c r="AH106" s="114"/>
    </row>
    <row r="107" spans="1:34" s="5" customFormat="1" ht="25.5">
      <c r="A107" s="44">
        <v>103</v>
      </c>
      <c r="B107" s="142">
        <v>42</v>
      </c>
      <c r="C107" s="28"/>
      <c r="D107" s="28"/>
      <c r="E107" s="28"/>
      <c r="F107" s="28">
        <v>3</v>
      </c>
      <c r="G107" s="141" t="s">
        <v>531</v>
      </c>
      <c r="H107" s="29"/>
      <c r="I107" s="29"/>
      <c r="J107" s="30" t="s">
        <v>342</v>
      </c>
      <c r="K107" s="27">
        <v>1</v>
      </c>
      <c r="L107" s="27" t="s">
        <v>555</v>
      </c>
      <c r="M107" s="27"/>
      <c r="N107" s="27" t="s">
        <v>556</v>
      </c>
      <c r="O107" s="110"/>
      <c r="P107" s="24"/>
      <c r="Q107" s="23" t="s">
        <v>26</v>
      </c>
      <c r="R107" s="23"/>
      <c r="S107" s="23"/>
      <c r="T107" s="24" t="s">
        <v>734</v>
      </c>
      <c r="U107" s="23"/>
      <c r="V107" s="33"/>
      <c r="W107" s="33"/>
      <c r="X107" s="33"/>
      <c r="Y107" s="23"/>
      <c r="Z107" s="23"/>
      <c r="AA107" s="103" t="s">
        <v>345</v>
      </c>
      <c r="AB107" s="104" t="s">
        <v>346</v>
      </c>
      <c r="AC107" s="106" t="s">
        <v>358</v>
      </c>
      <c r="AD107" s="106"/>
      <c r="AE107" s="31"/>
      <c r="AF107" s="126"/>
      <c r="AG107" s="126"/>
      <c r="AH107" s="114"/>
    </row>
    <row r="108" spans="1:34" s="5" customFormat="1" ht="25.5">
      <c r="A108" s="44">
        <v>104</v>
      </c>
      <c r="B108" s="142">
        <v>43</v>
      </c>
      <c r="C108" s="28"/>
      <c r="D108" s="28"/>
      <c r="E108" s="28"/>
      <c r="F108" s="28">
        <v>3</v>
      </c>
      <c r="G108" s="141" t="s">
        <v>531</v>
      </c>
      <c r="H108" s="29"/>
      <c r="I108" s="29"/>
      <c r="J108" s="30" t="s">
        <v>286</v>
      </c>
      <c r="K108" s="27">
        <v>1</v>
      </c>
      <c r="L108" s="27" t="s">
        <v>558</v>
      </c>
      <c r="M108" s="27"/>
      <c r="N108" s="27" t="s">
        <v>559</v>
      </c>
      <c r="O108" s="110"/>
      <c r="P108" s="24"/>
      <c r="Q108" s="23"/>
      <c r="R108" s="23"/>
      <c r="S108" s="23"/>
      <c r="T108" s="24"/>
      <c r="U108" s="23"/>
      <c r="V108" s="33"/>
      <c r="W108" s="33"/>
      <c r="X108" s="33"/>
      <c r="Y108" s="23"/>
      <c r="Z108" s="23"/>
      <c r="AA108" s="103" t="s">
        <v>345</v>
      </c>
      <c r="AB108" s="104" t="s">
        <v>346</v>
      </c>
      <c r="AC108" s="106" t="s">
        <v>358</v>
      </c>
      <c r="AD108" s="106"/>
      <c r="AE108" s="31"/>
      <c r="AF108" s="126"/>
      <c r="AG108" s="126"/>
      <c r="AH108" s="114"/>
    </row>
    <row r="109" spans="1:34" s="5" customFormat="1" ht="25.5">
      <c r="A109" s="44">
        <v>105</v>
      </c>
      <c r="B109" s="142">
        <v>44</v>
      </c>
      <c r="C109" s="28"/>
      <c r="D109" s="28"/>
      <c r="E109" s="28"/>
      <c r="F109" s="28">
        <v>3</v>
      </c>
      <c r="G109" s="141" t="s">
        <v>535</v>
      </c>
      <c r="H109" s="29"/>
      <c r="I109" s="29"/>
      <c r="J109" s="30" t="s">
        <v>342</v>
      </c>
      <c r="K109" s="27">
        <v>1</v>
      </c>
      <c r="L109" s="27" t="s">
        <v>561</v>
      </c>
      <c r="M109" s="27"/>
      <c r="N109" s="27" t="s">
        <v>562</v>
      </c>
      <c r="O109" s="110"/>
      <c r="P109" s="24"/>
      <c r="Q109" s="23" t="s">
        <v>26</v>
      </c>
      <c r="R109" s="23"/>
      <c r="S109" s="23"/>
      <c r="T109" s="24" t="s">
        <v>734</v>
      </c>
      <c r="U109" s="23"/>
      <c r="V109" s="33"/>
      <c r="W109" s="33"/>
      <c r="X109" s="33"/>
      <c r="Y109" s="23"/>
      <c r="Z109" s="23"/>
      <c r="AA109" s="103" t="s">
        <v>345</v>
      </c>
      <c r="AB109" s="104" t="s">
        <v>346</v>
      </c>
      <c r="AC109" s="106" t="s">
        <v>358</v>
      </c>
      <c r="AD109" s="106"/>
      <c r="AE109" s="31"/>
      <c r="AF109" s="126"/>
      <c r="AG109" s="126"/>
      <c r="AH109" s="114"/>
    </row>
    <row r="110" spans="1:34" s="5" customFormat="1" ht="25.5">
      <c r="A110" s="44">
        <v>106</v>
      </c>
      <c r="B110" s="142">
        <v>45</v>
      </c>
      <c r="C110" s="28"/>
      <c r="D110" s="28"/>
      <c r="E110" s="28"/>
      <c r="F110" s="28">
        <v>3</v>
      </c>
      <c r="G110" s="141" t="s">
        <v>535</v>
      </c>
      <c r="H110" s="29"/>
      <c r="I110" s="29"/>
      <c r="J110" s="30" t="s">
        <v>342</v>
      </c>
      <c r="K110" s="27">
        <v>1</v>
      </c>
      <c r="L110" s="27" t="s">
        <v>245</v>
      </c>
      <c r="M110" s="27"/>
      <c r="N110" s="27" t="s">
        <v>562</v>
      </c>
      <c r="O110" s="110"/>
      <c r="P110" s="24"/>
      <c r="Q110" s="23" t="s">
        <v>26</v>
      </c>
      <c r="R110" s="23"/>
      <c r="S110" s="23"/>
      <c r="T110" s="24" t="s">
        <v>734</v>
      </c>
      <c r="U110" s="23"/>
      <c r="V110" s="33"/>
      <c r="W110" s="33"/>
      <c r="X110" s="33"/>
      <c r="Y110" s="23"/>
      <c r="Z110" s="23"/>
      <c r="AA110" s="103" t="s">
        <v>345</v>
      </c>
      <c r="AB110" s="104" t="s">
        <v>346</v>
      </c>
      <c r="AC110" s="106" t="s">
        <v>358</v>
      </c>
      <c r="AD110" s="106"/>
      <c r="AE110" s="31"/>
      <c r="AF110" s="126"/>
      <c r="AG110" s="126"/>
      <c r="AH110" s="114"/>
    </row>
    <row r="111" spans="1:34" s="5" customFormat="1" ht="25.5">
      <c r="A111" s="44">
        <v>107</v>
      </c>
      <c r="B111" s="142">
        <v>46</v>
      </c>
      <c r="C111" s="28"/>
      <c r="D111" s="28"/>
      <c r="E111" s="28"/>
      <c r="F111" s="28">
        <v>3</v>
      </c>
      <c r="G111" s="141" t="s">
        <v>535</v>
      </c>
      <c r="H111" s="29"/>
      <c r="I111" s="29"/>
      <c r="J111" s="30" t="s">
        <v>286</v>
      </c>
      <c r="K111" s="27">
        <v>1</v>
      </c>
      <c r="L111" s="27" t="s">
        <v>563</v>
      </c>
      <c r="M111" s="27"/>
      <c r="N111" s="27" t="s">
        <v>564</v>
      </c>
      <c r="O111" s="110"/>
      <c r="P111" s="24"/>
      <c r="Q111" s="23"/>
      <c r="R111" s="23"/>
      <c r="S111" s="23"/>
      <c r="T111" s="24"/>
      <c r="U111" s="23"/>
      <c r="V111" s="33"/>
      <c r="W111" s="33"/>
      <c r="X111" s="33"/>
      <c r="Y111" s="23"/>
      <c r="Z111" s="23"/>
      <c r="AA111" s="103" t="s">
        <v>345</v>
      </c>
      <c r="AB111" s="104" t="s">
        <v>346</v>
      </c>
      <c r="AC111" s="106" t="s">
        <v>358</v>
      </c>
      <c r="AD111" s="106"/>
      <c r="AE111" s="31"/>
      <c r="AF111" s="126"/>
      <c r="AG111" s="126"/>
      <c r="AH111" s="114"/>
    </row>
    <row r="112" spans="1:34" s="5" customFormat="1" ht="51">
      <c r="A112" s="44">
        <v>108</v>
      </c>
      <c r="B112" s="142">
        <v>47</v>
      </c>
      <c r="C112" s="28"/>
      <c r="D112" s="28"/>
      <c r="E112" s="28"/>
      <c r="F112" s="28">
        <v>3</v>
      </c>
      <c r="G112" s="141" t="s">
        <v>535</v>
      </c>
      <c r="H112" s="29"/>
      <c r="I112" s="29"/>
      <c r="J112" s="30" t="s">
        <v>286</v>
      </c>
      <c r="K112" s="27">
        <v>1</v>
      </c>
      <c r="L112" s="27" t="s">
        <v>566</v>
      </c>
      <c r="M112" s="27"/>
      <c r="N112" s="27" t="s">
        <v>567</v>
      </c>
      <c r="O112" s="110"/>
      <c r="P112" s="24"/>
      <c r="Q112" s="23"/>
      <c r="R112" s="23"/>
      <c r="S112" s="23"/>
      <c r="T112" s="24"/>
      <c r="U112" s="23"/>
      <c r="V112" s="33"/>
      <c r="W112" s="33"/>
      <c r="X112" s="33"/>
      <c r="Y112" s="23"/>
      <c r="Z112" s="23"/>
      <c r="AA112" s="103" t="s">
        <v>345</v>
      </c>
      <c r="AB112" s="104" t="s">
        <v>346</v>
      </c>
      <c r="AC112" s="106" t="s">
        <v>358</v>
      </c>
      <c r="AD112" s="106"/>
      <c r="AE112" s="31"/>
      <c r="AF112" s="126"/>
      <c r="AG112" s="126"/>
      <c r="AH112" s="114"/>
    </row>
    <row r="113" spans="1:34" s="5" customFormat="1" ht="63.75">
      <c r="A113" s="44">
        <v>109</v>
      </c>
      <c r="B113" s="142">
        <v>48</v>
      </c>
      <c r="C113" s="28"/>
      <c r="D113" s="28"/>
      <c r="E113" s="28"/>
      <c r="F113" s="28">
        <v>3</v>
      </c>
      <c r="G113" s="141" t="s">
        <v>535</v>
      </c>
      <c r="H113" s="29"/>
      <c r="I113" s="29"/>
      <c r="J113" s="30" t="s">
        <v>290</v>
      </c>
      <c r="K113" s="27">
        <v>1</v>
      </c>
      <c r="L113" s="27" t="s">
        <v>569</v>
      </c>
      <c r="M113" s="27"/>
      <c r="N113" s="27" t="s">
        <v>570</v>
      </c>
      <c r="O113" s="110"/>
      <c r="P113" s="24"/>
      <c r="Q113" s="23"/>
      <c r="R113" s="23"/>
      <c r="S113" s="23"/>
      <c r="T113" s="24"/>
      <c r="U113" s="23"/>
      <c r="V113" s="33"/>
      <c r="W113" s="33"/>
      <c r="X113" s="33"/>
      <c r="Y113" s="23"/>
      <c r="Z113" s="23"/>
      <c r="AA113" s="103" t="s">
        <v>345</v>
      </c>
      <c r="AB113" s="104" t="s">
        <v>346</v>
      </c>
      <c r="AC113" s="106" t="s">
        <v>358</v>
      </c>
      <c r="AD113" s="106"/>
      <c r="AE113" s="31"/>
      <c r="AF113" s="126"/>
      <c r="AG113" s="126"/>
      <c r="AH113" s="114"/>
    </row>
    <row r="114" spans="1:34" s="5" customFormat="1" ht="51">
      <c r="A114" s="44">
        <v>110</v>
      </c>
      <c r="B114" s="142">
        <v>88</v>
      </c>
      <c r="C114" s="28"/>
      <c r="D114" s="28"/>
      <c r="E114" s="28"/>
      <c r="F114" s="28">
        <v>3</v>
      </c>
      <c r="G114" s="141" t="s">
        <v>535</v>
      </c>
      <c r="H114" s="29"/>
      <c r="I114" s="29"/>
      <c r="J114" s="30" t="s">
        <v>290</v>
      </c>
      <c r="K114" s="27">
        <v>1</v>
      </c>
      <c r="L114" s="27" t="s">
        <v>571</v>
      </c>
      <c r="M114" s="27"/>
      <c r="N114" s="27" t="s">
        <v>572</v>
      </c>
      <c r="O114" s="110"/>
      <c r="P114" s="24"/>
      <c r="Q114" s="23"/>
      <c r="R114" s="23"/>
      <c r="S114" s="23"/>
      <c r="T114" s="24"/>
      <c r="U114" s="23"/>
      <c r="V114" s="33"/>
      <c r="W114" s="33"/>
      <c r="X114" s="33"/>
      <c r="Y114" s="23"/>
      <c r="Z114" s="23"/>
      <c r="AA114" s="103" t="s">
        <v>345</v>
      </c>
      <c r="AB114" s="104" t="s">
        <v>346</v>
      </c>
      <c r="AC114" s="106" t="s">
        <v>358</v>
      </c>
      <c r="AD114" s="106"/>
      <c r="AE114" s="31"/>
      <c r="AF114" s="126"/>
      <c r="AG114" s="126"/>
      <c r="AH114" s="114"/>
    </row>
    <row r="115" spans="1:34" s="5" customFormat="1" ht="102">
      <c r="A115" s="44">
        <v>111</v>
      </c>
      <c r="B115" s="142">
        <v>90</v>
      </c>
      <c r="C115" s="28"/>
      <c r="D115" s="28"/>
      <c r="E115" s="28"/>
      <c r="F115" s="28">
        <v>3</v>
      </c>
      <c r="G115" s="141" t="s">
        <v>548</v>
      </c>
      <c r="H115" s="29"/>
      <c r="I115" s="29"/>
      <c r="J115" s="30" t="s">
        <v>290</v>
      </c>
      <c r="K115" s="27">
        <v>1</v>
      </c>
      <c r="L115" s="27" t="s">
        <v>574</v>
      </c>
      <c r="M115" s="27" t="s">
        <v>575</v>
      </c>
      <c r="N115" s="27" t="s">
        <v>576</v>
      </c>
      <c r="O115" s="110"/>
      <c r="P115" s="24"/>
      <c r="Q115" s="23"/>
      <c r="R115" s="23"/>
      <c r="S115" s="23"/>
      <c r="T115" s="24"/>
      <c r="U115" s="23"/>
      <c r="V115" s="33"/>
      <c r="W115" s="33"/>
      <c r="X115" s="33"/>
      <c r="Y115" s="23"/>
      <c r="Z115" s="23"/>
      <c r="AA115" s="103" t="s">
        <v>345</v>
      </c>
      <c r="AB115" s="104" t="s">
        <v>346</v>
      </c>
      <c r="AC115" s="106" t="s">
        <v>358</v>
      </c>
      <c r="AD115" s="106"/>
      <c r="AE115" s="31"/>
      <c r="AF115" s="126"/>
      <c r="AG115" s="126"/>
      <c r="AH115" s="114"/>
    </row>
    <row r="116" spans="1:34" s="5" customFormat="1" ht="38.25">
      <c r="A116" s="44">
        <v>152</v>
      </c>
      <c r="B116" s="142">
        <v>2</v>
      </c>
      <c r="C116" s="28" t="s">
        <v>247</v>
      </c>
      <c r="D116" s="28" t="s">
        <v>48</v>
      </c>
      <c r="E116" s="28"/>
      <c r="F116" s="28"/>
      <c r="G116" s="141" t="s">
        <v>741</v>
      </c>
      <c r="H116" s="29"/>
      <c r="I116" s="29"/>
      <c r="J116" s="30" t="s">
        <v>286</v>
      </c>
      <c r="K116" s="27">
        <v>1</v>
      </c>
      <c r="L116" s="27" t="s">
        <v>302</v>
      </c>
      <c r="M116" s="27" t="s">
        <v>311</v>
      </c>
      <c r="N116" s="27" t="s">
        <v>327</v>
      </c>
      <c r="O116" s="110"/>
      <c r="P116" s="24" t="s">
        <v>717</v>
      </c>
      <c r="Q116" s="23"/>
      <c r="R116" s="23" t="s">
        <v>722</v>
      </c>
      <c r="S116" s="23"/>
      <c r="T116" s="24"/>
      <c r="U116" s="23"/>
      <c r="V116" s="33"/>
      <c r="W116" s="33"/>
      <c r="X116" s="33"/>
      <c r="Y116" s="23"/>
      <c r="Z116" s="23"/>
      <c r="AA116" s="103" t="s">
        <v>299</v>
      </c>
      <c r="AB116" s="104" t="str">
        <f>Submitter!$F$6</f>
        <v>National Library of Medicine (NLM)</v>
      </c>
      <c r="AC116" s="106"/>
      <c r="AD116" s="106"/>
      <c r="AE116" s="31"/>
      <c r="AF116" s="126"/>
      <c r="AG116" s="126"/>
      <c r="AH116" s="114"/>
    </row>
    <row r="117" spans="1:34" s="5" customFormat="1" ht="102">
      <c r="A117" s="44">
        <v>140</v>
      </c>
      <c r="B117" s="142">
        <v>18</v>
      </c>
      <c r="C117" s="28"/>
      <c r="D117" s="28"/>
      <c r="E117" s="28"/>
      <c r="F117" s="28">
        <v>3</v>
      </c>
      <c r="G117" s="141" t="s">
        <v>637</v>
      </c>
      <c r="H117" s="29"/>
      <c r="I117" s="29"/>
      <c r="J117" s="30" t="s">
        <v>287</v>
      </c>
      <c r="K117" s="27">
        <v>1</v>
      </c>
      <c r="L117" s="27"/>
      <c r="M117" s="27"/>
      <c r="N117" s="27" t="s">
        <v>578</v>
      </c>
      <c r="O117" s="110"/>
      <c r="P117" s="24"/>
      <c r="Q117" s="23"/>
      <c r="R117" s="23"/>
      <c r="S117" s="23"/>
      <c r="T117" s="24"/>
      <c r="U117" s="23"/>
      <c r="V117" s="33"/>
      <c r="W117" s="33"/>
      <c r="X117" s="33"/>
      <c r="Y117" s="23"/>
      <c r="Z117" s="23"/>
      <c r="AA117" s="103" t="s">
        <v>345</v>
      </c>
      <c r="AB117" s="104" t="s">
        <v>346</v>
      </c>
      <c r="AC117" s="106" t="s">
        <v>358</v>
      </c>
      <c r="AD117" s="106"/>
      <c r="AE117" s="31"/>
      <c r="AF117" s="126"/>
      <c r="AG117" s="126"/>
      <c r="AH117" s="114"/>
    </row>
    <row r="118" spans="1:34" s="5" customFormat="1" ht="89.25">
      <c r="A118" s="44">
        <v>146</v>
      </c>
      <c r="B118" s="142">
        <v>24</v>
      </c>
      <c r="C118" s="28"/>
      <c r="D118" s="28"/>
      <c r="E118" s="28"/>
      <c r="F118" s="28">
        <v>3</v>
      </c>
      <c r="G118" s="141" t="s">
        <v>637</v>
      </c>
      <c r="H118" s="29"/>
      <c r="I118" s="29"/>
      <c r="J118" s="30" t="s">
        <v>287</v>
      </c>
      <c r="K118" s="27">
        <v>1</v>
      </c>
      <c r="L118" s="27" t="s">
        <v>579</v>
      </c>
      <c r="M118" s="27" t="s">
        <v>580</v>
      </c>
      <c r="N118" s="27" t="s">
        <v>581</v>
      </c>
      <c r="O118" s="110" t="s">
        <v>18</v>
      </c>
      <c r="P118" s="24"/>
      <c r="Q118" s="23"/>
      <c r="R118" s="23"/>
      <c r="S118" s="23"/>
      <c r="T118" s="24"/>
      <c r="U118" s="23"/>
      <c r="V118" s="33"/>
      <c r="W118" s="33"/>
      <c r="X118" s="33"/>
      <c r="Y118" s="23"/>
      <c r="Z118" s="23"/>
      <c r="AA118" s="103" t="s">
        <v>582</v>
      </c>
      <c r="AB118" s="104" t="s">
        <v>583</v>
      </c>
      <c r="AC118" s="106"/>
      <c r="AD118" s="106"/>
      <c r="AE118" s="31"/>
      <c r="AF118" s="126"/>
      <c r="AG118" s="126"/>
      <c r="AH118" s="114"/>
    </row>
    <row r="119" spans="1:34" s="5" customFormat="1" ht="63.75">
      <c r="A119" s="44">
        <v>158</v>
      </c>
      <c r="B119" s="142"/>
      <c r="C119" s="28"/>
      <c r="D119" s="28"/>
      <c r="E119" s="28"/>
      <c r="F119" s="28">
        <v>3</v>
      </c>
      <c r="G119" s="141" t="s">
        <v>637</v>
      </c>
      <c r="H119" s="29"/>
      <c r="I119" s="29"/>
      <c r="J119" s="30" t="s">
        <v>287</v>
      </c>
      <c r="K119" s="27">
        <v>1</v>
      </c>
      <c r="L119" s="27" t="s">
        <v>584</v>
      </c>
      <c r="M119" s="27" t="s">
        <v>585</v>
      </c>
      <c r="N119" s="27" t="s">
        <v>586</v>
      </c>
      <c r="O119" s="110" t="s">
        <v>18</v>
      </c>
      <c r="P119" s="24"/>
      <c r="Q119" s="23"/>
      <c r="R119" s="23"/>
      <c r="S119" s="23"/>
      <c r="T119" s="24"/>
      <c r="U119" s="23"/>
      <c r="V119" s="33"/>
      <c r="W119" s="33"/>
      <c r="X119" s="33"/>
      <c r="Y119" s="23"/>
      <c r="Z119" s="23"/>
      <c r="AA119" s="103" t="s">
        <v>582</v>
      </c>
      <c r="AB119" s="104" t="s">
        <v>583</v>
      </c>
      <c r="AC119" s="106"/>
      <c r="AD119" s="106"/>
      <c r="AE119" s="31"/>
      <c r="AF119" s="126"/>
      <c r="AG119" s="126"/>
      <c r="AH119" s="114"/>
    </row>
    <row r="120" spans="1:34" s="5" customFormat="1" ht="114.75">
      <c r="A120" s="44">
        <v>24</v>
      </c>
      <c r="B120" s="142">
        <v>18</v>
      </c>
      <c r="C120" s="28" t="s">
        <v>247</v>
      </c>
      <c r="D120" s="28" t="s">
        <v>39</v>
      </c>
      <c r="E120" s="28" t="s">
        <v>336</v>
      </c>
      <c r="F120" s="28">
        <v>3</v>
      </c>
      <c r="G120" s="141" t="s">
        <v>337</v>
      </c>
      <c r="H120" s="29"/>
      <c r="I120" s="29"/>
      <c r="J120" s="30" t="s">
        <v>287</v>
      </c>
      <c r="K120" s="27">
        <v>1</v>
      </c>
      <c r="L120" s="27" t="s">
        <v>587</v>
      </c>
      <c r="M120" s="27" t="s">
        <v>588</v>
      </c>
      <c r="N120" s="27" t="s">
        <v>589</v>
      </c>
      <c r="O120" s="110" t="s">
        <v>18</v>
      </c>
      <c r="P120" s="24"/>
      <c r="Q120" s="23"/>
      <c r="R120" s="23"/>
      <c r="S120" s="23"/>
      <c r="T120" s="24"/>
      <c r="U120" s="23"/>
      <c r="V120" s="33"/>
      <c r="W120" s="33"/>
      <c r="X120" s="33"/>
      <c r="Y120" s="23"/>
      <c r="Z120" s="23"/>
      <c r="AA120" s="103" t="s">
        <v>582</v>
      </c>
      <c r="AB120" s="104" t="s">
        <v>583</v>
      </c>
      <c r="AC120" s="106"/>
      <c r="AD120" s="106"/>
      <c r="AE120" s="31"/>
      <c r="AF120" s="126"/>
      <c r="AG120" s="126"/>
      <c r="AH120" s="114"/>
    </row>
    <row r="121" spans="1:34" s="5" customFormat="1" ht="38.25">
      <c r="A121" s="44">
        <v>141</v>
      </c>
      <c r="B121" s="142">
        <v>19</v>
      </c>
      <c r="C121" s="28"/>
      <c r="D121" s="28"/>
      <c r="E121" s="28"/>
      <c r="F121" s="28">
        <v>3</v>
      </c>
      <c r="G121" s="141" t="s">
        <v>337</v>
      </c>
      <c r="H121" s="29"/>
      <c r="I121" s="29"/>
      <c r="J121" s="30" t="s">
        <v>287</v>
      </c>
      <c r="K121" s="27">
        <v>1</v>
      </c>
      <c r="L121" s="27" t="s">
        <v>590</v>
      </c>
      <c r="M121" s="27" t="s">
        <v>591</v>
      </c>
      <c r="N121" s="27" t="s">
        <v>592</v>
      </c>
      <c r="O121" s="110" t="s">
        <v>18</v>
      </c>
      <c r="P121" s="24"/>
      <c r="Q121" s="23"/>
      <c r="R121" s="23"/>
      <c r="S121" s="23"/>
      <c r="T121" s="24"/>
      <c r="U121" s="23"/>
      <c r="V121" s="33"/>
      <c r="W121" s="33"/>
      <c r="X121" s="33"/>
      <c r="Y121" s="23"/>
      <c r="Z121" s="23"/>
      <c r="AA121" s="103" t="s">
        <v>582</v>
      </c>
      <c r="AB121" s="104" t="s">
        <v>583</v>
      </c>
      <c r="AC121" s="106"/>
      <c r="AD121" s="106"/>
      <c r="AE121" s="31"/>
      <c r="AF121" s="126"/>
      <c r="AG121" s="126"/>
      <c r="AH121" s="114"/>
    </row>
    <row r="122" spans="1:34" s="5" customFormat="1" ht="102">
      <c r="A122" s="44">
        <v>147</v>
      </c>
      <c r="B122" s="142">
        <v>25</v>
      </c>
      <c r="C122" s="28"/>
      <c r="D122" s="28"/>
      <c r="E122" s="28"/>
      <c r="F122" s="28">
        <v>3</v>
      </c>
      <c r="G122" s="141" t="s">
        <v>337</v>
      </c>
      <c r="H122" s="29"/>
      <c r="I122" s="29"/>
      <c r="J122" s="30" t="s">
        <v>287</v>
      </c>
      <c r="K122" s="27">
        <v>1</v>
      </c>
      <c r="L122" s="27" t="s">
        <v>593</v>
      </c>
      <c r="M122" s="27" t="s">
        <v>594</v>
      </c>
      <c r="N122" s="27" t="s">
        <v>595</v>
      </c>
      <c r="O122" s="110" t="s">
        <v>18</v>
      </c>
      <c r="P122" s="24"/>
      <c r="Q122" s="23"/>
      <c r="R122" s="23"/>
      <c r="S122" s="23"/>
      <c r="T122" s="24"/>
      <c r="U122" s="23"/>
      <c r="V122" s="33"/>
      <c r="W122" s="33"/>
      <c r="X122" s="33"/>
      <c r="Y122" s="23"/>
      <c r="Z122" s="23"/>
      <c r="AA122" s="103" t="s">
        <v>582</v>
      </c>
      <c r="AB122" s="104" t="s">
        <v>583</v>
      </c>
      <c r="AC122" s="106"/>
      <c r="AD122" s="106"/>
      <c r="AE122" s="31"/>
      <c r="AF122" s="126"/>
      <c r="AG122" s="126"/>
      <c r="AH122" s="114"/>
    </row>
    <row r="123" spans="1:34" s="5" customFormat="1" ht="76.5">
      <c r="A123" s="44">
        <v>156</v>
      </c>
      <c r="B123" s="142">
        <v>1</v>
      </c>
      <c r="C123" s="28" t="s">
        <v>247</v>
      </c>
      <c r="D123" s="28"/>
      <c r="E123" s="28"/>
      <c r="F123" s="28">
        <v>3</v>
      </c>
      <c r="G123" s="141" t="s">
        <v>337</v>
      </c>
      <c r="H123" s="29"/>
      <c r="I123" s="29"/>
      <c r="J123" s="30" t="s">
        <v>287</v>
      </c>
      <c r="K123" s="27">
        <v>1</v>
      </c>
      <c r="L123" s="27"/>
      <c r="M123" s="27" t="s">
        <v>596</v>
      </c>
      <c r="N123" s="27" t="s">
        <v>597</v>
      </c>
      <c r="O123" s="110" t="s">
        <v>18</v>
      </c>
      <c r="P123" s="24"/>
      <c r="Q123" s="23"/>
      <c r="R123" s="23"/>
      <c r="S123" s="23"/>
      <c r="T123" s="24"/>
      <c r="U123" s="23"/>
      <c r="V123" s="33"/>
      <c r="W123" s="33"/>
      <c r="X123" s="33"/>
      <c r="Y123" s="23"/>
      <c r="Z123" s="23"/>
      <c r="AA123" s="103" t="s">
        <v>582</v>
      </c>
      <c r="AB123" s="104" t="s">
        <v>583</v>
      </c>
      <c r="AC123" s="106"/>
      <c r="AD123" s="106"/>
      <c r="AE123" s="31"/>
      <c r="AF123" s="126"/>
      <c r="AG123" s="126"/>
      <c r="AH123" s="114"/>
    </row>
    <row r="124" spans="1:34" s="5" customFormat="1" ht="63.75">
      <c r="A124" s="44">
        <v>135</v>
      </c>
      <c r="B124" s="142">
        <v>13</v>
      </c>
      <c r="C124" s="28"/>
      <c r="D124" s="28"/>
      <c r="E124" s="28"/>
      <c r="F124" s="28">
        <v>3</v>
      </c>
      <c r="G124" s="141" t="s">
        <v>301</v>
      </c>
      <c r="H124" s="29"/>
      <c r="I124" s="29"/>
      <c r="J124" s="30" t="s">
        <v>287</v>
      </c>
      <c r="K124" s="27">
        <v>1</v>
      </c>
      <c r="L124" s="27" t="s">
        <v>302</v>
      </c>
      <c r="M124" s="27" t="s">
        <v>303</v>
      </c>
      <c r="N124" s="27" t="s">
        <v>304</v>
      </c>
      <c r="O124" s="110"/>
      <c r="P124" s="24" t="s">
        <v>715</v>
      </c>
      <c r="Q124" s="23"/>
      <c r="R124" s="23"/>
      <c r="S124" s="23"/>
      <c r="T124" s="24"/>
      <c r="U124" s="23"/>
      <c r="V124" s="33"/>
      <c r="W124" s="33"/>
      <c r="X124" s="33"/>
      <c r="Y124" s="23"/>
      <c r="Z124" s="23"/>
      <c r="AA124" s="103" t="s">
        <v>299</v>
      </c>
      <c r="AB124" s="104" t="str">
        <f>Submitter!$F$6</f>
        <v>National Library of Medicine (NLM)</v>
      </c>
      <c r="AC124" s="105"/>
      <c r="AD124" s="105"/>
      <c r="AE124" s="31"/>
      <c r="AF124" s="126"/>
      <c r="AG124" s="126"/>
      <c r="AH124" s="114"/>
    </row>
    <row r="125" spans="1:34" s="5" customFormat="1" ht="165.75">
      <c r="A125" s="44">
        <v>8</v>
      </c>
      <c r="B125" s="142">
        <v>2</v>
      </c>
      <c r="C125" s="28" t="s">
        <v>247</v>
      </c>
      <c r="D125" s="28" t="s">
        <v>48</v>
      </c>
      <c r="E125" s="28" t="s">
        <v>300</v>
      </c>
      <c r="F125" s="28">
        <v>3</v>
      </c>
      <c r="G125" s="141" t="s">
        <v>301</v>
      </c>
      <c r="H125" s="29"/>
      <c r="I125" s="29"/>
      <c r="J125" s="30" t="s">
        <v>287</v>
      </c>
      <c r="K125" s="27">
        <v>1</v>
      </c>
      <c r="L125" s="27" t="s">
        <v>598</v>
      </c>
      <c r="M125" s="27" t="s">
        <v>599</v>
      </c>
      <c r="N125" s="27" t="s">
        <v>600</v>
      </c>
      <c r="O125" s="110" t="s">
        <v>18</v>
      </c>
      <c r="P125" s="24"/>
      <c r="Q125" s="23"/>
      <c r="R125" s="23"/>
      <c r="S125" s="23"/>
      <c r="T125" s="24"/>
      <c r="U125" s="23"/>
      <c r="V125" s="33"/>
      <c r="W125" s="33"/>
      <c r="X125" s="33"/>
      <c r="Y125" s="23"/>
      <c r="Z125" s="23"/>
      <c r="AA125" s="103" t="s">
        <v>582</v>
      </c>
      <c r="AB125" s="104" t="s">
        <v>583</v>
      </c>
      <c r="AC125" s="106"/>
      <c r="AD125" s="106"/>
      <c r="AE125" s="31"/>
      <c r="AF125" s="126"/>
      <c r="AG125" s="126"/>
      <c r="AH125" s="114"/>
    </row>
    <row r="126" spans="1:34" s="5" customFormat="1" ht="38.25">
      <c r="A126" s="44">
        <v>18</v>
      </c>
      <c r="B126" s="142">
        <v>12</v>
      </c>
      <c r="C126" s="28" t="s">
        <v>247</v>
      </c>
      <c r="D126" s="28" t="s">
        <v>39</v>
      </c>
      <c r="E126" s="28" t="s">
        <v>322</v>
      </c>
      <c r="F126" s="28">
        <v>3</v>
      </c>
      <c r="G126" s="141" t="s">
        <v>301</v>
      </c>
      <c r="H126" s="29"/>
      <c r="I126" s="29"/>
      <c r="J126" s="30" t="s">
        <v>342</v>
      </c>
      <c r="K126" s="27">
        <v>1</v>
      </c>
      <c r="L126" s="27" t="s">
        <v>602</v>
      </c>
      <c r="M126" s="27" t="s">
        <v>603</v>
      </c>
      <c r="N126" s="27" t="s">
        <v>604</v>
      </c>
      <c r="O126" s="110" t="s">
        <v>18</v>
      </c>
      <c r="P126" s="24"/>
      <c r="Q126" s="23" t="s">
        <v>26</v>
      </c>
      <c r="R126" s="23"/>
      <c r="S126" s="23"/>
      <c r="T126" s="24" t="s">
        <v>734</v>
      </c>
      <c r="U126" s="23"/>
      <c r="V126" s="33"/>
      <c r="W126" s="33"/>
      <c r="X126" s="33"/>
      <c r="Y126" s="23"/>
      <c r="Z126" s="23"/>
      <c r="AA126" s="103" t="s">
        <v>582</v>
      </c>
      <c r="AB126" s="104" t="s">
        <v>583</v>
      </c>
      <c r="AC126" s="106"/>
      <c r="AD126" s="106"/>
      <c r="AE126" s="31"/>
      <c r="AF126" s="126"/>
      <c r="AG126" s="126"/>
      <c r="AH126" s="114"/>
    </row>
    <row r="127" spans="1:34" s="5" customFormat="1" ht="38.25">
      <c r="A127" s="44">
        <v>21</v>
      </c>
      <c r="B127" s="142">
        <v>15</v>
      </c>
      <c r="C127" s="28" t="s">
        <v>247</v>
      </c>
      <c r="D127" s="28" t="s">
        <v>39</v>
      </c>
      <c r="E127" s="28" t="s">
        <v>326</v>
      </c>
      <c r="F127" s="28">
        <v>3</v>
      </c>
      <c r="G127" s="141" t="s">
        <v>301</v>
      </c>
      <c r="H127" s="29"/>
      <c r="I127" s="29"/>
      <c r="J127" s="30" t="s">
        <v>342</v>
      </c>
      <c r="K127" s="27">
        <v>1</v>
      </c>
      <c r="L127" s="27" t="s">
        <v>606</v>
      </c>
      <c r="M127" s="27" t="s">
        <v>607</v>
      </c>
      <c r="N127" s="27" t="s">
        <v>608</v>
      </c>
      <c r="O127" s="110" t="s">
        <v>18</v>
      </c>
      <c r="P127" s="24"/>
      <c r="Q127" s="23" t="s">
        <v>26</v>
      </c>
      <c r="R127" s="23"/>
      <c r="S127" s="23"/>
      <c r="T127" s="24" t="s">
        <v>734</v>
      </c>
      <c r="U127" s="23"/>
      <c r="V127" s="33"/>
      <c r="W127" s="33"/>
      <c r="X127" s="33"/>
      <c r="Y127" s="23"/>
      <c r="Z127" s="23"/>
      <c r="AA127" s="103" t="s">
        <v>582</v>
      </c>
      <c r="AB127" s="104" t="s">
        <v>583</v>
      </c>
      <c r="AC127" s="106"/>
      <c r="AD127" s="106"/>
      <c r="AE127" s="31"/>
      <c r="AF127" s="126"/>
      <c r="AG127" s="126"/>
      <c r="AH127" s="114"/>
    </row>
    <row r="128" spans="1:34" s="5" customFormat="1" ht="38.25">
      <c r="A128" s="44">
        <v>139</v>
      </c>
      <c r="B128" s="142">
        <v>17</v>
      </c>
      <c r="C128" s="28"/>
      <c r="D128" s="28"/>
      <c r="E128" s="28"/>
      <c r="F128" s="28">
        <v>3</v>
      </c>
      <c r="G128" s="141" t="s">
        <v>301</v>
      </c>
      <c r="H128" s="29"/>
      <c r="I128" s="29"/>
      <c r="J128" s="30" t="s">
        <v>342</v>
      </c>
      <c r="K128" s="27">
        <v>1</v>
      </c>
      <c r="L128" s="27" t="s">
        <v>610</v>
      </c>
      <c r="M128" s="27" t="s">
        <v>611</v>
      </c>
      <c r="N128" s="27" t="s">
        <v>612</v>
      </c>
      <c r="O128" s="110" t="s">
        <v>18</v>
      </c>
      <c r="P128" s="24"/>
      <c r="Q128" s="23" t="s">
        <v>26</v>
      </c>
      <c r="R128" s="23"/>
      <c r="S128" s="23"/>
      <c r="T128" s="24" t="s">
        <v>734</v>
      </c>
      <c r="U128" s="23"/>
      <c r="V128" s="33"/>
      <c r="W128" s="33"/>
      <c r="X128" s="33"/>
      <c r="Y128" s="23"/>
      <c r="Z128" s="23"/>
      <c r="AA128" s="103" t="s">
        <v>582</v>
      </c>
      <c r="AB128" s="104" t="s">
        <v>583</v>
      </c>
      <c r="AC128" s="106"/>
      <c r="AD128" s="106"/>
      <c r="AE128" s="31"/>
      <c r="AF128" s="126"/>
      <c r="AG128" s="126"/>
      <c r="AH128" s="114"/>
    </row>
    <row r="129" spans="1:34" s="5" customFormat="1" ht="76.5">
      <c r="A129" s="44">
        <v>136</v>
      </c>
      <c r="B129" s="142">
        <v>14</v>
      </c>
      <c r="C129" s="28"/>
      <c r="D129" s="28"/>
      <c r="E129" s="28"/>
      <c r="F129" s="28">
        <v>3</v>
      </c>
      <c r="G129" s="141" t="s">
        <v>306</v>
      </c>
      <c r="H129" s="29"/>
      <c r="I129" s="29"/>
      <c r="J129" s="30" t="s">
        <v>286</v>
      </c>
      <c r="K129" s="27">
        <v>1</v>
      </c>
      <c r="L129" s="27" t="s">
        <v>716</v>
      </c>
      <c r="M129" s="27" t="s">
        <v>311</v>
      </c>
      <c r="N129" s="27" t="s">
        <v>307</v>
      </c>
      <c r="O129" s="110"/>
      <c r="P129" s="24" t="s">
        <v>717</v>
      </c>
      <c r="Q129" s="23" t="s">
        <v>27</v>
      </c>
      <c r="R129" s="23"/>
      <c r="S129" s="23"/>
      <c r="T129" s="24" t="s">
        <v>718</v>
      </c>
      <c r="U129" s="23"/>
      <c r="V129" s="33"/>
      <c r="W129" s="33"/>
      <c r="X129" s="33"/>
      <c r="Y129" s="23"/>
      <c r="Z129" s="23"/>
      <c r="AA129" s="103" t="s">
        <v>299</v>
      </c>
      <c r="AB129" s="104" t="str">
        <f>Submitter!$F$6</f>
        <v>National Library of Medicine (NLM)</v>
      </c>
      <c r="AC129" s="105"/>
      <c r="AD129" s="105"/>
      <c r="AE129" s="31"/>
      <c r="AF129" s="126"/>
      <c r="AG129" s="126"/>
      <c r="AH129" s="114"/>
    </row>
    <row r="130" spans="1:34" s="5" customFormat="1" ht="76.5">
      <c r="A130" s="44">
        <v>9</v>
      </c>
      <c r="B130" s="142">
        <v>3</v>
      </c>
      <c r="C130" s="28" t="s">
        <v>247</v>
      </c>
      <c r="D130" s="28" t="s">
        <v>39</v>
      </c>
      <c r="E130" s="28" t="s">
        <v>305</v>
      </c>
      <c r="F130" s="28">
        <v>3</v>
      </c>
      <c r="G130" s="141" t="s">
        <v>306</v>
      </c>
      <c r="H130" s="29"/>
      <c r="I130" s="29"/>
      <c r="J130" s="30" t="s">
        <v>287</v>
      </c>
      <c r="K130" s="27">
        <v>1</v>
      </c>
      <c r="L130" s="27" t="s">
        <v>613</v>
      </c>
      <c r="M130" s="27" t="s">
        <v>614</v>
      </c>
      <c r="N130" s="27" t="s">
        <v>615</v>
      </c>
      <c r="O130" s="110" t="s">
        <v>18</v>
      </c>
      <c r="P130" s="24"/>
      <c r="Q130" s="23"/>
      <c r="R130" s="23"/>
      <c r="S130" s="23"/>
      <c r="T130" s="24"/>
      <c r="U130" s="23"/>
      <c r="V130" s="33"/>
      <c r="W130" s="33"/>
      <c r="X130" s="33"/>
      <c r="Y130" s="23"/>
      <c r="Z130" s="23"/>
      <c r="AA130" s="103" t="s">
        <v>582</v>
      </c>
      <c r="AB130" s="104" t="s">
        <v>583</v>
      </c>
      <c r="AC130" s="106"/>
      <c r="AD130" s="106"/>
      <c r="AE130" s="31"/>
      <c r="AF130" s="126"/>
      <c r="AG130" s="126"/>
      <c r="AH130" s="114"/>
    </row>
    <row r="131" spans="1:34" s="5" customFormat="1" ht="25.5">
      <c r="A131" s="44">
        <v>153</v>
      </c>
      <c r="B131" s="142">
        <v>3</v>
      </c>
      <c r="C131" s="28" t="s">
        <v>247</v>
      </c>
      <c r="D131" s="28" t="s">
        <v>48</v>
      </c>
      <c r="E131" s="28"/>
      <c r="F131" s="28"/>
      <c r="G131" s="141" t="s">
        <v>306</v>
      </c>
      <c r="H131" s="29"/>
      <c r="I131" s="29"/>
      <c r="J131" s="30" t="s">
        <v>342</v>
      </c>
      <c r="K131" s="27">
        <v>1</v>
      </c>
      <c r="L131" s="27" t="s">
        <v>617</v>
      </c>
      <c r="M131" s="27" t="s">
        <v>618</v>
      </c>
      <c r="N131" s="27" t="s">
        <v>619</v>
      </c>
      <c r="O131" s="110" t="s">
        <v>18</v>
      </c>
      <c r="P131" s="24"/>
      <c r="Q131" s="23" t="s">
        <v>26</v>
      </c>
      <c r="R131" s="23"/>
      <c r="S131" s="23"/>
      <c r="T131" s="24" t="s">
        <v>734</v>
      </c>
      <c r="U131" s="23"/>
      <c r="V131" s="33"/>
      <c r="W131" s="33"/>
      <c r="X131" s="33"/>
      <c r="Y131" s="23"/>
      <c r="Z131" s="23"/>
      <c r="AA131" s="103" t="s">
        <v>582</v>
      </c>
      <c r="AB131" s="104" t="s">
        <v>583</v>
      </c>
      <c r="AC131" s="106" t="s">
        <v>620</v>
      </c>
      <c r="AD131" s="106" t="s">
        <v>621</v>
      </c>
      <c r="AE131" s="31"/>
      <c r="AF131" s="126"/>
      <c r="AG131" s="126"/>
      <c r="AH131" s="114"/>
    </row>
    <row r="132" spans="1:34" s="5" customFormat="1" ht="63.75">
      <c r="A132" s="44">
        <v>154</v>
      </c>
      <c r="B132" s="142">
        <v>4</v>
      </c>
      <c r="C132" s="28" t="s">
        <v>247</v>
      </c>
      <c r="D132" s="28"/>
      <c r="E132" s="28"/>
      <c r="F132" s="28"/>
      <c r="G132" s="141" t="s">
        <v>306</v>
      </c>
      <c r="H132" s="29"/>
      <c r="I132" s="29"/>
      <c r="J132" s="30" t="s">
        <v>287</v>
      </c>
      <c r="K132" s="27">
        <v>1</v>
      </c>
      <c r="L132" s="27"/>
      <c r="M132" s="27" t="s">
        <v>622</v>
      </c>
      <c r="N132" s="27" t="s">
        <v>623</v>
      </c>
      <c r="O132" s="110" t="s">
        <v>18</v>
      </c>
      <c r="P132" s="24"/>
      <c r="Q132" s="23"/>
      <c r="R132" s="23"/>
      <c r="S132" s="23"/>
      <c r="T132" s="24"/>
      <c r="U132" s="23"/>
      <c r="V132" s="33"/>
      <c r="W132" s="33"/>
      <c r="X132" s="33"/>
      <c r="Y132" s="23"/>
      <c r="Z132" s="23"/>
      <c r="AA132" s="103" t="s">
        <v>582</v>
      </c>
      <c r="AB132" s="104" t="s">
        <v>583</v>
      </c>
      <c r="AC132" s="106" t="s">
        <v>624</v>
      </c>
      <c r="AD132" s="106" t="s">
        <v>625</v>
      </c>
      <c r="AE132" s="31"/>
      <c r="AF132" s="126"/>
      <c r="AG132" s="126"/>
      <c r="AH132" s="114"/>
    </row>
    <row r="133" spans="1:34" s="5" customFormat="1" ht="38.25">
      <c r="A133" s="44">
        <v>137</v>
      </c>
      <c r="B133" s="142">
        <v>15</v>
      </c>
      <c r="C133" s="28"/>
      <c r="D133" s="28"/>
      <c r="E133" s="28"/>
      <c r="F133" s="28">
        <v>3</v>
      </c>
      <c r="G133" s="141" t="s">
        <v>309</v>
      </c>
      <c r="H133" s="29"/>
      <c r="I133" s="29"/>
      <c r="J133" s="30" t="s">
        <v>286</v>
      </c>
      <c r="K133" s="27">
        <v>1</v>
      </c>
      <c r="L133" s="27" t="s">
        <v>716</v>
      </c>
      <c r="M133" s="27" t="s">
        <v>311</v>
      </c>
      <c r="N133" s="27" t="s">
        <v>307</v>
      </c>
      <c r="O133" s="110"/>
      <c r="P133" s="24" t="s">
        <v>717</v>
      </c>
      <c r="Q133" s="23" t="s">
        <v>27</v>
      </c>
      <c r="R133" s="23"/>
      <c r="S133" s="23"/>
      <c r="T133" s="24" t="s">
        <v>719</v>
      </c>
      <c r="U133" s="23"/>
      <c r="V133" s="33"/>
      <c r="W133" s="33"/>
      <c r="X133" s="33"/>
      <c r="Y133" s="23"/>
      <c r="Z133" s="23"/>
      <c r="AA133" s="103" t="s">
        <v>299</v>
      </c>
      <c r="AB133" s="104" t="str">
        <f>Submitter!$F$6</f>
        <v>National Library of Medicine (NLM)</v>
      </c>
      <c r="AC133" s="105"/>
      <c r="AD133" s="105"/>
      <c r="AE133" s="31"/>
      <c r="AF133" s="126"/>
      <c r="AG133" s="126"/>
      <c r="AH133" s="114"/>
    </row>
    <row r="134" spans="1:34" s="5" customFormat="1" ht="25.5">
      <c r="A134" s="44">
        <v>10</v>
      </c>
      <c r="B134" s="142">
        <v>4</v>
      </c>
      <c r="C134" s="28" t="s">
        <v>247</v>
      </c>
      <c r="D134" s="28" t="s">
        <v>39</v>
      </c>
      <c r="E134" s="28" t="s">
        <v>308</v>
      </c>
      <c r="F134" s="28">
        <v>3</v>
      </c>
      <c r="G134" s="141" t="s">
        <v>309</v>
      </c>
      <c r="H134" s="29"/>
      <c r="I134" s="29"/>
      <c r="J134" s="30" t="s">
        <v>287</v>
      </c>
      <c r="K134" s="27">
        <v>1</v>
      </c>
      <c r="L134" s="27" t="s">
        <v>626</v>
      </c>
      <c r="M134" s="27" t="s">
        <v>627</v>
      </c>
      <c r="N134" s="27" t="s">
        <v>628</v>
      </c>
      <c r="O134" s="110" t="s">
        <v>18</v>
      </c>
      <c r="P134" s="24"/>
      <c r="Q134" s="23"/>
      <c r="R134" s="23"/>
      <c r="S134" s="23"/>
      <c r="T134" s="24"/>
      <c r="U134" s="23"/>
      <c r="V134" s="33"/>
      <c r="W134" s="33"/>
      <c r="X134" s="33"/>
      <c r="Y134" s="23"/>
      <c r="Z134" s="23"/>
      <c r="AA134" s="103" t="s">
        <v>582</v>
      </c>
      <c r="AB134" s="104" t="s">
        <v>583</v>
      </c>
      <c r="AC134" s="106"/>
      <c r="AD134" s="106"/>
      <c r="AE134" s="31"/>
      <c r="AF134" s="126"/>
      <c r="AG134" s="126"/>
      <c r="AH134" s="114"/>
    </row>
    <row r="135" spans="1:34" s="5" customFormat="1" ht="38.25">
      <c r="A135" s="44">
        <v>112</v>
      </c>
      <c r="B135" s="142">
        <v>49</v>
      </c>
      <c r="C135" s="28"/>
      <c r="D135" s="28"/>
      <c r="E135" s="28"/>
      <c r="F135" s="28">
        <v>4</v>
      </c>
      <c r="G135" s="141" t="s">
        <v>551</v>
      </c>
      <c r="H135" s="29"/>
      <c r="I135" s="29"/>
      <c r="J135" s="30" t="s">
        <v>287</v>
      </c>
      <c r="K135" s="27">
        <v>1</v>
      </c>
      <c r="L135" s="27" t="s">
        <v>629</v>
      </c>
      <c r="M135" s="27" t="s">
        <v>630</v>
      </c>
      <c r="N135" s="27" t="s">
        <v>628</v>
      </c>
      <c r="O135" s="110" t="s">
        <v>18</v>
      </c>
      <c r="P135" s="24"/>
      <c r="Q135" s="23"/>
      <c r="R135" s="23"/>
      <c r="S135" s="23"/>
      <c r="T135" s="24"/>
      <c r="U135" s="23"/>
      <c r="V135" s="33"/>
      <c r="W135" s="33"/>
      <c r="X135" s="33"/>
      <c r="Y135" s="23"/>
      <c r="Z135" s="23"/>
      <c r="AA135" s="103" t="s">
        <v>582</v>
      </c>
      <c r="AB135" s="104" t="s">
        <v>583</v>
      </c>
      <c r="AC135" s="106"/>
      <c r="AD135" s="106"/>
      <c r="AE135" s="31"/>
      <c r="AF135" s="126"/>
      <c r="AG135" s="126"/>
      <c r="AH135" s="114"/>
    </row>
    <row r="136" spans="1:34" s="5" customFormat="1" ht="153">
      <c r="A136" s="44">
        <v>5</v>
      </c>
      <c r="B136" s="142">
        <v>1</v>
      </c>
      <c r="C136" s="28" t="s">
        <v>247</v>
      </c>
      <c r="D136" s="28"/>
      <c r="E136" s="28"/>
      <c r="F136" s="28">
        <v>4</v>
      </c>
      <c r="G136" s="141" t="s">
        <v>740</v>
      </c>
      <c r="H136" s="29"/>
      <c r="I136" s="29"/>
      <c r="J136" s="30" t="s">
        <v>286</v>
      </c>
      <c r="K136" s="27">
        <v>1</v>
      </c>
      <c r="L136" s="27" t="s">
        <v>330</v>
      </c>
      <c r="M136" s="27" t="s">
        <v>331</v>
      </c>
      <c r="N136" s="27" t="s">
        <v>332</v>
      </c>
      <c r="O136" s="110"/>
      <c r="P136" s="24" t="s">
        <v>720</v>
      </c>
      <c r="Q136" s="23" t="s">
        <v>26</v>
      </c>
      <c r="R136" s="23"/>
      <c r="S136" s="23"/>
      <c r="T136" s="24" t="s">
        <v>729</v>
      </c>
      <c r="U136" s="23"/>
      <c r="V136" s="33"/>
      <c r="W136" s="33"/>
      <c r="X136" s="33"/>
      <c r="Y136" s="23"/>
      <c r="Z136" s="23"/>
      <c r="AA136" s="103" t="s">
        <v>299</v>
      </c>
      <c r="AB136" s="104" t="str">
        <f>Submitter!$F$6</f>
        <v>National Library of Medicine (NLM)</v>
      </c>
      <c r="AC136" s="106"/>
      <c r="AD136" s="106"/>
      <c r="AE136" s="31"/>
      <c r="AF136" s="126"/>
      <c r="AG136" s="126"/>
      <c r="AH136" s="114"/>
    </row>
    <row r="137" spans="1:34" s="5" customFormat="1" ht="89.25">
      <c r="A137" s="44">
        <v>157</v>
      </c>
      <c r="B137" s="142"/>
      <c r="C137" s="28"/>
      <c r="D137" s="28"/>
      <c r="E137" s="28" t="s">
        <v>700</v>
      </c>
      <c r="F137" s="28">
        <v>4</v>
      </c>
      <c r="G137" s="141" t="s">
        <v>739</v>
      </c>
      <c r="H137" s="29"/>
      <c r="I137" s="29"/>
      <c r="J137" s="30" t="s">
        <v>290</v>
      </c>
      <c r="K137" s="27">
        <v>1</v>
      </c>
      <c r="L137" s="27" t="s">
        <v>338</v>
      </c>
      <c r="M137" s="27" t="s">
        <v>339</v>
      </c>
      <c r="N137" s="27" t="s">
        <v>340</v>
      </c>
      <c r="O137" s="110"/>
      <c r="P137" s="24" t="s">
        <v>717</v>
      </c>
      <c r="Q137" s="23" t="s">
        <v>26</v>
      </c>
      <c r="R137" s="23"/>
      <c r="S137" s="23"/>
      <c r="T137" s="24" t="s">
        <v>732</v>
      </c>
      <c r="U137" s="23"/>
      <c r="V137" s="33"/>
      <c r="W137" s="33"/>
      <c r="X137" s="33"/>
      <c r="Y137" s="23"/>
      <c r="Z137" s="23"/>
      <c r="AA137" s="103" t="s">
        <v>299</v>
      </c>
      <c r="AB137" s="104" t="str">
        <f>Submitter!$F$6</f>
        <v>National Library of Medicine (NLM)</v>
      </c>
      <c r="AC137" s="106"/>
      <c r="AD137" s="106"/>
      <c r="AE137" s="31"/>
      <c r="AF137" s="126"/>
      <c r="AG137" s="126"/>
      <c r="AH137" s="114"/>
    </row>
    <row r="138" spans="1:34" s="5" customFormat="1" ht="51">
      <c r="A138" s="44">
        <v>113</v>
      </c>
      <c r="B138" s="142">
        <v>3</v>
      </c>
      <c r="C138" s="28"/>
      <c r="D138" s="28"/>
      <c r="E138" s="28"/>
      <c r="F138" s="28">
        <v>4</v>
      </c>
      <c r="G138" s="141" t="s">
        <v>554</v>
      </c>
      <c r="H138" s="29"/>
      <c r="I138" s="29"/>
      <c r="J138" s="30" t="s">
        <v>286</v>
      </c>
      <c r="K138" s="27">
        <v>1</v>
      </c>
      <c r="L138" s="27" t="s">
        <v>632</v>
      </c>
      <c r="M138" s="27"/>
      <c r="N138" s="27" t="s">
        <v>633</v>
      </c>
      <c r="O138" s="110" t="s">
        <v>15</v>
      </c>
      <c r="P138" s="24"/>
      <c r="Q138" s="23"/>
      <c r="R138" s="23"/>
      <c r="S138" s="23"/>
      <c r="T138" s="24"/>
      <c r="U138" s="23"/>
      <c r="V138" s="33"/>
      <c r="W138" s="33"/>
      <c r="X138" s="33"/>
      <c r="Y138" s="23"/>
      <c r="Z138" s="23"/>
      <c r="AA138" s="103" t="s">
        <v>582</v>
      </c>
      <c r="AB138" s="104" t="s">
        <v>583</v>
      </c>
      <c r="AC138" s="106" t="s">
        <v>624</v>
      </c>
      <c r="AD138" s="106" t="s">
        <v>625</v>
      </c>
      <c r="AE138" s="31"/>
      <c r="AF138" s="126"/>
      <c r="AG138" s="126"/>
      <c r="AH138" s="114"/>
    </row>
    <row r="139" spans="1:34" s="5" customFormat="1" ht="63.75">
      <c r="A139" s="44">
        <v>114</v>
      </c>
      <c r="B139" s="142">
        <v>50</v>
      </c>
      <c r="C139" s="28"/>
      <c r="D139" s="28"/>
      <c r="E139" s="28" t="s">
        <v>557</v>
      </c>
      <c r="F139" s="28">
        <v>4</v>
      </c>
      <c r="G139" s="141" t="s">
        <v>554</v>
      </c>
      <c r="H139" s="29"/>
      <c r="I139" s="29"/>
      <c r="J139" s="30" t="s">
        <v>286</v>
      </c>
      <c r="K139" s="27">
        <v>1</v>
      </c>
      <c r="L139" s="27" t="s">
        <v>634</v>
      </c>
      <c r="M139" s="27" t="s">
        <v>635</v>
      </c>
      <c r="N139" s="27" t="s">
        <v>636</v>
      </c>
      <c r="O139" s="110" t="s">
        <v>15</v>
      </c>
      <c r="P139" s="24"/>
      <c r="Q139" s="23"/>
      <c r="R139" s="23"/>
      <c r="S139" s="23"/>
      <c r="T139" s="24"/>
      <c r="U139" s="23"/>
      <c r="V139" s="33"/>
      <c r="W139" s="33"/>
      <c r="X139" s="33"/>
      <c r="Y139" s="23"/>
      <c r="Z139" s="23"/>
      <c r="AA139" s="103" t="s">
        <v>582</v>
      </c>
      <c r="AB139" s="104" t="s">
        <v>583</v>
      </c>
      <c r="AC139" s="106"/>
      <c r="AD139" s="106"/>
      <c r="AE139" s="31"/>
      <c r="AF139" s="126"/>
      <c r="AG139" s="126"/>
      <c r="AH139" s="114"/>
    </row>
    <row r="140" spans="1:34" s="5" customFormat="1" ht="51">
      <c r="A140" s="44">
        <v>115</v>
      </c>
      <c r="B140" s="142">
        <v>4</v>
      </c>
      <c r="C140" s="28"/>
      <c r="D140" s="28"/>
      <c r="E140" s="28"/>
      <c r="F140" s="28">
        <v>4</v>
      </c>
      <c r="G140" s="141" t="s">
        <v>560</v>
      </c>
      <c r="H140" s="29"/>
      <c r="I140" s="29"/>
      <c r="J140" s="30" t="s">
        <v>286</v>
      </c>
      <c r="K140" s="27">
        <v>1</v>
      </c>
      <c r="L140" s="27" t="s">
        <v>638</v>
      </c>
      <c r="M140" s="27" t="s">
        <v>639</v>
      </c>
      <c r="N140" s="27" t="s">
        <v>640</v>
      </c>
      <c r="O140" s="110" t="s">
        <v>15</v>
      </c>
      <c r="P140" s="24"/>
      <c r="Q140" s="23"/>
      <c r="R140" s="23"/>
      <c r="S140" s="23"/>
      <c r="T140" s="24"/>
      <c r="U140" s="23"/>
      <c r="V140" s="33"/>
      <c r="W140" s="33"/>
      <c r="X140" s="33"/>
      <c r="Y140" s="23"/>
      <c r="Z140" s="23"/>
      <c r="AA140" s="103" t="s">
        <v>582</v>
      </c>
      <c r="AB140" s="104" t="s">
        <v>583</v>
      </c>
      <c r="AC140" s="106" t="s">
        <v>624</v>
      </c>
      <c r="AD140" s="106" t="s">
        <v>625</v>
      </c>
      <c r="AE140" s="31"/>
      <c r="AF140" s="126"/>
      <c r="AG140" s="126"/>
      <c r="AH140" s="114"/>
    </row>
    <row r="141" spans="1:34" s="5" customFormat="1" ht="51">
      <c r="A141" s="44">
        <v>116</v>
      </c>
      <c r="B141" s="142">
        <v>5</v>
      </c>
      <c r="C141" s="28"/>
      <c r="D141" s="28"/>
      <c r="E141" s="28"/>
      <c r="F141" s="28">
        <v>4</v>
      </c>
      <c r="G141" s="141" t="s">
        <v>560</v>
      </c>
      <c r="H141" s="29"/>
      <c r="I141" s="29"/>
      <c r="J141" s="30" t="s">
        <v>287</v>
      </c>
      <c r="K141" s="27">
        <v>1</v>
      </c>
      <c r="L141" s="27" t="s">
        <v>641</v>
      </c>
      <c r="M141" s="27" t="s">
        <v>642</v>
      </c>
      <c r="N141" s="27" t="s">
        <v>643</v>
      </c>
      <c r="O141" s="110" t="s">
        <v>15</v>
      </c>
      <c r="P141" s="24"/>
      <c r="Q141" s="23"/>
      <c r="R141" s="23"/>
      <c r="S141" s="23"/>
      <c r="T141" s="24"/>
      <c r="U141" s="23"/>
      <c r="V141" s="33"/>
      <c r="W141" s="33"/>
      <c r="X141" s="33"/>
      <c r="Y141" s="23"/>
      <c r="Z141" s="23"/>
      <c r="AA141" s="103" t="s">
        <v>582</v>
      </c>
      <c r="AB141" s="104" t="s">
        <v>583</v>
      </c>
      <c r="AC141" s="106" t="s">
        <v>624</v>
      </c>
      <c r="AD141" s="106" t="s">
        <v>625</v>
      </c>
      <c r="AE141" s="31"/>
      <c r="AF141" s="126"/>
      <c r="AG141" s="126"/>
      <c r="AH141" s="114"/>
    </row>
    <row r="142" spans="1:34" s="5" customFormat="1" ht="357">
      <c r="A142" s="44">
        <v>117</v>
      </c>
      <c r="B142" s="142">
        <v>51</v>
      </c>
      <c r="C142" s="28"/>
      <c r="D142" s="28"/>
      <c r="E142" s="28"/>
      <c r="F142" s="28">
        <v>4</v>
      </c>
      <c r="G142" s="141" t="s">
        <v>560</v>
      </c>
      <c r="H142" s="29"/>
      <c r="I142" s="29"/>
      <c r="J142" s="30" t="s">
        <v>287</v>
      </c>
      <c r="K142" s="27">
        <v>1</v>
      </c>
      <c r="L142" s="27" t="s">
        <v>644</v>
      </c>
      <c r="M142" s="27" t="s">
        <v>645</v>
      </c>
      <c r="N142" s="27" t="s">
        <v>646</v>
      </c>
      <c r="O142" s="110" t="s">
        <v>15</v>
      </c>
      <c r="P142" s="24"/>
      <c r="Q142" s="23"/>
      <c r="R142" s="23"/>
      <c r="S142" s="23"/>
      <c r="T142" s="24"/>
      <c r="U142" s="23"/>
      <c r="V142" s="33"/>
      <c r="W142" s="33"/>
      <c r="X142" s="33"/>
      <c r="Y142" s="23"/>
      <c r="Z142" s="23"/>
      <c r="AA142" s="103" t="s">
        <v>582</v>
      </c>
      <c r="AB142" s="104" t="s">
        <v>583</v>
      </c>
      <c r="AC142" s="106"/>
      <c r="AD142" s="106"/>
      <c r="AE142" s="31"/>
      <c r="AF142" s="126"/>
      <c r="AG142" s="126"/>
      <c r="AH142" s="114"/>
    </row>
    <row r="143" spans="1:34" s="5" customFormat="1" ht="102">
      <c r="A143" s="44">
        <v>143</v>
      </c>
      <c r="B143" s="142">
        <v>21</v>
      </c>
      <c r="C143" s="28"/>
      <c r="D143" s="28"/>
      <c r="E143" s="28"/>
      <c r="F143" s="28">
        <v>4</v>
      </c>
      <c r="G143" s="141" t="s">
        <v>647</v>
      </c>
      <c r="H143" s="29"/>
      <c r="I143" s="29"/>
      <c r="J143" s="30" t="s">
        <v>287</v>
      </c>
      <c r="K143" s="27">
        <v>1</v>
      </c>
      <c r="L143" s="27" t="s">
        <v>648</v>
      </c>
      <c r="M143" s="27" t="s">
        <v>649</v>
      </c>
      <c r="N143" s="27" t="s">
        <v>650</v>
      </c>
      <c r="O143" s="110" t="s">
        <v>18</v>
      </c>
      <c r="P143" s="24"/>
      <c r="Q143" s="23"/>
      <c r="R143" s="23"/>
      <c r="S143" s="23"/>
      <c r="T143" s="24"/>
      <c r="U143" s="23"/>
      <c r="V143" s="33"/>
      <c r="W143" s="33"/>
      <c r="X143" s="33"/>
      <c r="Y143" s="23"/>
      <c r="Z143" s="23"/>
      <c r="AA143" s="103" t="s">
        <v>582</v>
      </c>
      <c r="AB143" s="104" t="s">
        <v>583</v>
      </c>
      <c r="AC143" s="106"/>
      <c r="AD143" s="106"/>
      <c r="AE143" s="31"/>
      <c r="AF143" s="126"/>
      <c r="AG143" s="126"/>
      <c r="AH143" s="114"/>
    </row>
    <row r="144" spans="1:34" s="5" customFormat="1" ht="102">
      <c r="A144" s="44">
        <v>118</v>
      </c>
      <c r="B144" s="142">
        <v>52</v>
      </c>
      <c r="C144" s="28"/>
      <c r="D144" s="28"/>
      <c r="E144" s="28"/>
      <c r="F144" s="28">
        <v>6</v>
      </c>
      <c r="G144" s="141" t="s">
        <v>565</v>
      </c>
      <c r="H144" s="29"/>
      <c r="I144" s="29"/>
      <c r="J144" s="30" t="s">
        <v>287</v>
      </c>
      <c r="K144" s="27">
        <v>1</v>
      </c>
      <c r="L144" s="27" t="s">
        <v>651</v>
      </c>
      <c r="M144" s="27" t="s">
        <v>652</v>
      </c>
      <c r="N144" s="27" t="s">
        <v>653</v>
      </c>
      <c r="O144" s="110" t="s">
        <v>18</v>
      </c>
      <c r="P144" s="24"/>
      <c r="Q144" s="23"/>
      <c r="R144" s="23"/>
      <c r="S144" s="23"/>
      <c r="T144" s="24"/>
      <c r="U144" s="23"/>
      <c r="V144" s="33"/>
      <c r="W144" s="33"/>
      <c r="X144" s="33"/>
      <c r="Y144" s="23"/>
      <c r="Z144" s="23"/>
      <c r="AA144" s="103" t="s">
        <v>582</v>
      </c>
      <c r="AB144" s="104" t="s">
        <v>583</v>
      </c>
      <c r="AC144" s="106" t="s">
        <v>624</v>
      </c>
      <c r="AD144" s="106" t="s">
        <v>625</v>
      </c>
      <c r="AE144" s="31"/>
      <c r="AF144" s="126"/>
      <c r="AG144" s="126"/>
      <c r="AH144" s="114"/>
    </row>
    <row r="145" spans="1:34" s="5" customFormat="1" ht="38.25">
      <c r="A145" s="44">
        <v>119</v>
      </c>
      <c r="B145" s="142">
        <v>91</v>
      </c>
      <c r="C145" s="28"/>
      <c r="D145" s="28"/>
      <c r="E145" s="28"/>
      <c r="F145" s="28">
        <v>6</v>
      </c>
      <c r="G145" s="141" t="s">
        <v>568</v>
      </c>
      <c r="H145" s="29"/>
      <c r="I145" s="29"/>
      <c r="J145" s="30" t="s">
        <v>342</v>
      </c>
      <c r="K145" s="27">
        <v>1</v>
      </c>
      <c r="L145" s="27" t="s">
        <v>654</v>
      </c>
      <c r="M145" s="27" t="s">
        <v>655</v>
      </c>
      <c r="N145" s="27" t="s">
        <v>656</v>
      </c>
      <c r="O145" s="110" t="s">
        <v>18</v>
      </c>
      <c r="P145" s="24"/>
      <c r="Q145" s="23" t="s">
        <v>26</v>
      </c>
      <c r="R145" s="23"/>
      <c r="S145" s="23"/>
      <c r="T145" s="24" t="s">
        <v>734</v>
      </c>
      <c r="U145" s="23"/>
      <c r="V145" s="33"/>
      <c r="W145" s="33"/>
      <c r="X145" s="33"/>
      <c r="Y145" s="23"/>
      <c r="Z145" s="23"/>
      <c r="AA145" s="103" t="s">
        <v>582</v>
      </c>
      <c r="AB145" s="104" t="s">
        <v>583</v>
      </c>
      <c r="AC145" s="106" t="s">
        <v>624</v>
      </c>
      <c r="AD145" s="106" t="s">
        <v>625</v>
      </c>
      <c r="AE145" s="31"/>
      <c r="AF145" s="126"/>
      <c r="AG145" s="126"/>
      <c r="AH145" s="114"/>
    </row>
    <row r="146" spans="1:34" s="5" customFormat="1" ht="76.5">
      <c r="A146" s="44">
        <v>120</v>
      </c>
      <c r="B146" s="142">
        <v>92</v>
      </c>
      <c r="C146" s="28"/>
      <c r="D146" s="28"/>
      <c r="E146" s="28"/>
      <c r="F146" s="28">
        <v>6</v>
      </c>
      <c r="G146" s="141" t="s">
        <v>568</v>
      </c>
      <c r="H146" s="29"/>
      <c r="I146" s="29"/>
      <c r="J146" s="30" t="s">
        <v>287</v>
      </c>
      <c r="K146" s="27">
        <v>1</v>
      </c>
      <c r="L146" s="27" t="s">
        <v>657</v>
      </c>
      <c r="M146" s="27" t="s">
        <v>658</v>
      </c>
      <c r="N146" s="27" t="s">
        <v>659</v>
      </c>
      <c r="O146" s="110" t="s">
        <v>15</v>
      </c>
      <c r="P146" s="24"/>
      <c r="Q146" s="23"/>
      <c r="R146" s="23"/>
      <c r="S146" s="23"/>
      <c r="T146" s="24"/>
      <c r="U146" s="23"/>
      <c r="V146" s="33"/>
      <c r="W146" s="33"/>
      <c r="X146" s="33"/>
      <c r="Y146" s="23"/>
      <c r="Z146" s="23"/>
      <c r="AA146" s="103" t="s">
        <v>582</v>
      </c>
      <c r="AB146" s="104" t="s">
        <v>583</v>
      </c>
      <c r="AC146" s="106" t="s">
        <v>624</v>
      </c>
      <c r="AD146" s="106" t="s">
        <v>625</v>
      </c>
      <c r="AE146" s="31"/>
      <c r="AF146" s="126"/>
      <c r="AG146" s="126"/>
      <c r="AH146" s="114"/>
    </row>
    <row r="147" spans="1:34" s="5" customFormat="1" ht="76.5">
      <c r="A147" s="44">
        <v>121</v>
      </c>
      <c r="B147" s="142">
        <v>93</v>
      </c>
      <c r="C147" s="28"/>
      <c r="D147" s="28"/>
      <c r="E147" s="28"/>
      <c r="F147" s="28">
        <v>6</v>
      </c>
      <c r="G147" s="141" t="s">
        <v>573</v>
      </c>
      <c r="H147" s="29"/>
      <c r="I147" s="29"/>
      <c r="J147" s="30" t="s">
        <v>287</v>
      </c>
      <c r="K147" s="27">
        <v>1</v>
      </c>
      <c r="L147" s="27" t="s">
        <v>660</v>
      </c>
      <c r="M147" s="27" t="s">
        <v>661</v>
      </c>
      <c r="N147" s="27" t="s">
        <v>662</v>
      </c>
      <c r="O147" s="110" t="s">
        <v>15</v>
      </c>
      <c r="P147" s="24"/>
      <c r="Q147" s="23"/>
      <c r="R147" s="23"/>
      <c r="S147" s="23"/>
      <c r="T147" s="24"/>
      <c r="U147" s="23"/>
      <c r="V147" s="33"/>
      <c r="W147" s="33"/>
      <c r="X147" s="33"/>
      <c r="Y147" s="23"/>
      <c r="Z147" s="23"/>
      <c r="AA147" s="103" t="s">
        <v>582</v>
      </c>
      <c r="AB147" s="104" t="s">
        <v>583</v>
      </c>
      <c r="AC147" s="106" t="s">
        <v>624</v>
      </c>
      <c r="AD147" s="106" t="s">
        <v>625</v>
      </c>
      <c r="AE147" s="31"/>
      <c r="AF147" s="126"/>
      <c r="AG147" s="126"/>
      <c r="AH147" s="114"/>
    </row>
    <row r="148" spans="1:34" s="5" customFormat="1" ht="76.5">
      <c r="A148" s="44">
        <v>134</v>
      </c>
      <c r="B148" s="142">
        <v>12</v>
      </c>
      <c r="C148" s="28"/>
      <c r="D148" s="28"/>
      <c r="E148" s="28"/>
      <c r="F148" s="28">
        <v>6</v>
      </c>
      <c r="G148" s="141" t="s">
        <v>616</v>
      </c>
      <c r="H148" s="29"/>
      <c r="I148" s="29"/>
      <c r="J148" s="30" t="s">
        <v>287</v>
      </c>
      <c r="K148" s="27">
        <v>1</v>
      </c>
      <c r="L148" s="27" t="s">
        <v>663</v>
      </c>
      <c r="M148" s="27" t="s">
        <v>664</v>
      </c>
      <c r="N148" s="27" t="s">
        <v>665</v>
      </c>
      <c r="O148" s="110" t="s">
        <v>15</v>
      </c>
      <c r="P148" s="24"/>
      <c r="Q148" s="23"/>
      <c r="R148" s="23"/>
      <c r="S148" s="23"/>
      <c r="T148" s="24"/>
      <c r="U148" s="23"/>
      <c r="V148" s="33"/>
      <c r="W148" s="33"/>
      <c r="X148" s="33"/>
      <c r="Y148" s="23"/>
      <c r="Z148" s="23"/>
      <c r="AA148" s="103" t="s">
        <v>582</v>
      </c>
      <c r="AB148" s="104" t="s">
        <v>583</v>
      </c>
      <c r="AC148" s="106" t="s">
        <v>624</v>
      </c>
      <c r="AD148" s="106" t="s">
        <v>625</v>
      </c>
      <c r="AE148" s="31"/>
      <c r="AF148" s="126"/>
      <c r="AG148" s="126"/>
      <c r="AH148" s="114"/>
    </row>
    <row r="149" spans="1:34" s="5" customFormat="1" ht="63.75">
      <c r="A149" s="44">
        <v>155</v>
      </c>
      <c r="B149" s="142">
        <v>5</v>
      </c>
      <c r="C149" s="28" t="s">
        <v>247</v>
      </c>
      <c r="D149" s="28"/>
      <c r="E149" s="28"/>
      <c r="F149" s="28"/>
      <c r="G149" s="141" t="s">
        <v>684</v>
      </c>
      <c r="H149" s="29"/>
      <c r="I149" s="29"/>
      <c r="J149" s="30" t="s">
        <v>287</v>
      </c>
      <c r="K149" s="27">
        <v>1</v>
      </c>
      <c r="L149" s="27" t="s">
        <v>666</v>
      </c>
      <c r="M149" s="27" t="s">
        <v>667</v>
      </c>
      <c r="N149" s="27" t="s">
        <v>668</v>
      </c>
      <c r="O149" s="110" t="s">
        <v>15</v>
      </c>
      <c r="P149" s="24"/>
      <c r="Q149" s="23"/>
      <c r="R149" s="23"/>
      <c r="S149" s="23"/>
      <c r="T149" s="24"/>
      <c r="U149" s="23"/>
      <c r="V149" s="33"/>
      <c r="W149" s="33"/>
      <c r="X149" s="33"/>
      <c r="Y149" s="23"/>
      <c r="Z149" s="23"/>
      <c r="AA149" s="103" t="s">
        <v>582</v>
      </c>
      <c r="AB149" s="104" t="s">
        <v>583</v>
      </c>
      <c r="AC149" s="106" t="s">
        <v>624</v>
      </c>
      <c r="AD149" s="106" t="s">
        <v>625</v>
      </c>
      <c r="AE149" s="31"/>
      <c r="AF149" s="126"/>
      <c r="AG149" s="126"/>
      <c r="AH149" s="114"/>
    </row>
    <row r="150" spans="1:34" s="5" customFormat="1" ht="216.75">
      <c r="A150" s="44">
        <v>17</v>
      </c>
      <c r="B150" s="142">
        <v>11</v>
      </c>
      <c r="C150" s="28" t="s">
        <v>247</v>
      </c>
      <c r="D150" s="28" t="s">
        <v>48</v>
      </c>
      <c r="E150" s="28" t="s">
        <v>320</v>
      </c>
      <c r="F150" s="28" t="s">
        <v>320</v>
      </c>
      <c r="G150" s="141" t="s">
        <v>320</v>
      </c>
      <c r="H150" s="29"/>
      <c r="I150" s="29" t="s">
        <v>18</v>
      </c>
      <c r="J150" s="30" t="s">
        <v>290</v>
      </c>
      <c r="K150" s="27">
        <v>1</v>
      </c>
      <c r="L150" s="27" t="s">
        <v>670</v>
      </c>
      <c r="M150" s="27" t="s">
        <v>671</v>
      </c>
      <c r="N150" s="27" t="s">
        <v>672</v>
      </c>
      <c r="O150" s="110" t="s">
        <v>15</v>
      </c>
      <c r="P150" s="24"/>
      <c r="Q150" s="23"/>
      <c r="R150" s="23"/>
      <c r="S150" s="23"/>
      <c r="T150" s="24"/>
      <c r="U150" s="23"/>
      <c r="V150" s="33"/>
      <c r="W150" s="33"/>
      <c r="X150" s="33"/>
      <c r="Y150" s="23"/>
      <c r="Z150" s="23"/>
      <c r="AA150" s="103" t="s">
        <v>688</v>
      </c>
      <c r="AB150" s="104" t="s">
        <v>689</v>
      </c>
      <c r="AC150" s="106"/>
      <c r="AD150" s="106"/>
      <c r="AE150" s="31"/>
      <c r="AF150" s="126"/>
      <c r="AG150" s="126"/>
      <c r="AH150" s="114"/>
    </row>
    <row r="151" spans="1:34" s="5" customFormat="1" ht="25.5">
      <c r="A151" s="44">
        <v>19</v>
      </c>
      <c r="B151" s="142">
        <v>13</v>
      </c>
      <c r="C151" s="28" t="s">
        <v>247</v>
      </c>
      <c r="D151" s="28" t="s">
        <v>48</v>
      </c>
      <c r="E151" s="28" t="s">
        <v>320</v>
      </c>
      <c r="F151" s="28" t="s">
        <v>320</v>
      </c>
      <c r="G151" s="141" t="s">
        <v>320</v>
      </c>
      <c r="H151" s="29"/>
      <c r="I151" s="29" t="s">
        <v>15</v>
      </c>
      <c r="J151" s="30" t="s">
        <v>286</v>
      </c>
      <c r="K151" s="27">
        <v>1</v>
      </c>
      <c r="L151" s="27" t="s">
        <v>673</v>
      </c>
      <c r="M151" s="27" t="s">
        <v>674</v>
      </c>
      <c r="N151" s="27" t="s">
        <v>675</v>
      </c>
      <c r="O151" s="110"/>
      <c r="P151" s="24"/>
      <c r="Q151" s="23"/>
      <c r="R151" s="23"/>
      <c r="S151" s="23"/>
      <c r="T151" s="24"/>
      <c r="U151" s="23"/>
      <c r="V151" s="33"/>
      <c r="W151" s="33"/>
      <c r="X151" s="33"/>
      <c r="Y151" s="23"/>
      <c r="Z151" s="23"/>
      <c r="AA151" s="103"/>
      <c r="AB151" s="104"/>
      <c r="AC151" s="106"/>
      <c r="AD151" s="106"/>
      <c r="AE151" s="31"/>
      <c r="AF151" s="126"/>
      <c r="AG151" s="126"/>
      <c r="AH151" s="114"/>
    </row>
    <row r="152" spans="1:34" s="5" customFormat="1" ht="76.5">
      <c r="A152" s="44">
        <v>20</v>
      </c>
      <c r="B152" s="142">
        <v>14</v>
      </c>
      <c r="C152" s="28" t="s">
        <v>247</v>
      </c>
      <c r="D152" s="28" t="s">
        <v>48</v>
      </c>
      <c r="E152" s="28" t="s">
        <v>320</v>
      </c>
      <c r="F152" s="28" t="s">
        <v>320</v>
      </c>
      <c r="G152" s="141" t="s">
        <v>320</v>
      </c>
      <c r="H152" s="29"/>
      <c r="I152" s="29" t="s">
        <v>18</v>
      </c>
      <c r="J152" s="30" t="s">
        <v>286</v>
      </c>
      <c r="K152" s="27">
        <v>1</v>
      </c>
      <c r="L152" s="27" t="s">
        <v>676</v>
      </c>
      <c r="M152" s="27"/>
      <c r="N152" s="27" t="s">
        <v>677</v>
      </c>
      <c r="O152" s="110"/>
      <c r="P152" s="24"/>
      <c r="Q152" s="23"/>
      <c r="R152" s="23"/>
      <c r="S152" s="23"/>
      <c r="T152" s="24"/>
      <c r="U152" s="23"/>
      <c r="V152" s="33"/>
      <c r="W152" s="33"/>
      <c r="X152" s="33"/>
      <c r="Y152" s="23"/>
      <c r="Z152" s="23"/>
      <c r="AA152" s="103" t="s">
        <v>688</v>
      </c>
      <c r="AB152" s="104" t="s">
        <v>689</v>
      </c>
      <c r="AC152" s="106"/>
      <c r="AD152" s="106"/>
      <c r="AE152" s="31"/>
      <c r="AF152" s="126"/>
      <c r="AG152" s="126"/>
      <c r="AH152" s="114"/>
    </row>
    <row r="153" spans="1:34" s="5" customFormat="1" ht="102">
      <c r="A153" s="44">
        <v>1</v>
      </c>
      <c r="B153" s="142">
        <v>1</v>
      </c>
      <c r="C153" s="28" t="s">
        <v>247</v>
      </c>
      <c r="D153" s="28"/>
      <c r="E153" s="28"/>
      <c r="F153" s="28"/>
      <c r="G153" s="141" t="s">
        <v>289</v>
      </c>
      <c r="H153" s="29"/>
      <c r="I153" s="29"/>
      <c r="J153" s="150" t="s">
        <v>287</v>
      </c>
      <c r="K153" s="255">
        <v>1</v>
      </c>
      <c r="L153" s="27"/>
      <c r="M153" s="27"/>
      <c r="N153" s="262" t="s">
        <v>277</v>
      </c>
      <c r="O153" s="110"/>
      <c r="P153" s="24"/>
      <c r="Q153" s="23" t="s">
        <v>27</v>
      </c>
      <c r="R153" s="23"/>
      <c r="S153" s="23"/>
      <c r="T153" s="24" t="s">
        <v>708</v>
      </c>
      <c r="U153" s="23"/>
      <c r="V153" s="33">
        <v>14</v>
      </c>
      <c r="W153" s="33">
        <v>0</v>
      </c>
      <c r="X153" s="33">
        <v>1</v>
      </c>
      <c r="Y153" s="23"/>
      <c r="Z153" s="23"/>
      <c r="AA153" s="103" t="str">
        <f>Submitter!$F$3</f>
        <v>Clement J. McDonald, MD and Kin Wah Fung, MD</v>
      </c>
      <c r="AB153" s="104" t="str">
        <f>Submitter!$F$6</f>
        <v>National Library of Medicine (NLM)</v>
      </c>
      <c r="AC153" s="105"/>
      <c r="AD153" s="105"/>
      <c r="AE153" s="31"/>
      <c r="AF153" s="126"/>
      <c r="AG153" s="126"/>
      <c r="AH153" s="113"/>
    </row>
    <row r="154" spans="1:34" s="5" customFormat="1" ht="89.25">
      <c r="A154" s="44">
        <v>2</v>
      </c>
      <c r="B154" s="142">
        <v>2</v>
      </c>
      <c r="C154" s="28" t="s">
        <v>247</v>
      </c>
      <c r="D154" s="28"/>
      <c r="E154" s="28"/>
      <c r="F154" s="28"/>
      <c r="G154" s="141" t="s">
        <v>284</v>
      </c>
      <c r="H154" s="29"/>
      <c r="I154" s="29" t="s">
        <v>18</v>
      </c>
      <c r="J154" s="30" t="s">
        <v>286</v>
      </c>
      <c r="K154" s="27">
        <v>1</v>
      </c>
      <c r="L154" s="27" t="s">
        <v>678</v>
      </c>
      <c r="M154" s="27" t="s">
        <v>679</v>
      </c>
      <c r="N154" s="27" t="s">
        <v>680</v>
      </c>
      <c r="O154" s="110"/>
      <c r="P154" s="24"/>
      <c r="Q154" s="23"/>
      <c r="R154" s="23"/>
      <c r="S154" s="23"/>
      <c r="T154" s="24"/>
      <c r="U154" s="23"/>
      <c r="V154" s="33"/>
      <c r="W154" s="33"/>
      <c r="X154" s="33"/>
      <c r="Y154" s="23"/>
      <c r="Z154" s="23"/>
      <c r="AA154" s="103" t="s">
        <v>688</v>
      </c>
      <c r="AB154" s="104" t="s">
        <v>689</v>
      </c>
      <c r="AC154" s="106"/>
      <c r="AD154" s="106"/>
      <c r="AE154" s="31"/>
      <c r="AF154" s="126"/>
      <c r="AG154" s="126"/>
      <c r="AH154" s="114"/>
    </row>
    <row r="155" spans="1:34" s="5" customFormat="1" ht="89.25">
      <c r="A155" s="44">
        <v>3</v>
      </c>
      <c r="B155" s="142">
        <v>3</v>
      </c>
      <c r="C155" s="28" t="s">
        <v>247</v>
      </c>
      <c r="D155" s="28"/>
      <c r="E155" s="28"/>
      <c r="F155" s="28"/>
      <c r="G155" s="141" t="s">
        <v>284</v>
      </c>
      <c r="H155" s="29"/>
      <c r="I155" s="29" t="s">
        <v>18</v>
      </c>
      <c r="J155" s="30" t="s">
        <v>286</v>
      </c>
      <c r="K155" s="27">
        <v>1</v>
      </c>
      <c r="L155" s="27" t="s">
        <v>681</v>
      </c>
      <c r="M155" s="27" t="s">
        <v>682</v>
      </c>
      <c r="N155" s="27" t="s">
        <v>683</v>
      </c>
      <c r="O155" s="110"/>
      <c r="P155" s="24"/>
      <c r="Q155" s="23"/>
      <c r="R155" s="23"/>
      <c r="S155" s="23"/>
      <c r="T155" s="24"/>
      <c r="U155" s="23"/>
      <c r="V155" s="33"/>
      <c r="W155" s="33"/>
      <c r="X155" s="33"/>
      <c r="Y155" s="23"/>
      <c r="Z155" s="23"/>
      <c r="AA155" s="103" t="s">
        <v>688</v>
      </c>
      <c r="AB155" s="104" t="s">
        <v>689</v>
      </c>
      <c r="AC155" s="106"/>
      <c r="AD155" s="106"/>
      <c r="AE155" s="31"/>
      <c r="AF155" s="126"/>
      <c r="AG155" s="126"/>
      <c r="AH155" s="114"/>
    </row>
    <row r="156" spans="1:34" s="5" customFormat="1" ht="76.5">
      <c r="A156" s="44">
        <v>4</v>
      </c>
      <c r="B156" s="142">
        <v>4</v>
      </c>
      <c r="C156" s="28" t="s">
        <v>247</v>
      </c>
      <c r="D156" s="28"/>
      <c r="E156" s="28"/>
      <c r="F156" s="28"/>
      <c r="G156" s="141" t="s">
        <v>284</v>
      </c>
      <c r="H156" s="29"/>
      <c r="I156" s="29" t="s">
        <v>15</v>
      </c>
      <c r="J156" s="30" t="s">
        <v>290</v>
      </c>
      <c r="K156" s="27">
        <v>1</v>
      </c>
      <c r="L156" s="27" t="s">
        <v>685</v>
      </c>
      <c r="M156" s="27" t="s">
        <v>686</v>
      </c>
      <c r="N156" s="27" t="s">
        <v>687</v>
      </c>
      <c r="O156" s="110"/>
      <c r="P156" s="24"/>
      <c r="Q156" s="23"/>
      <c r="R156" s="23"/>
      <c r="S156" s="23"/>
      <c r="T156" s="24"/>
      <c r="U156" s="23"/>
      <c r="V156" s="33"/>
      <c r="W156" s="33"/>
      <c r="X156" s="33"/>
      <c r="Y156" s="23"/>
      <c r="Z156" s="23"/>
      <c r="AA156" s="103" t="s">
        <v>688</v>
      </c>
      <c r="AB156" s="104" t="s">
        <v>689</v>
      </c>
      <c r="AC156" s="106"/>
      <c r="AD156" s="106"/>
      <c r="AE156" s="31"/>
      <c r="AF156" s="126"/>
      <c r="AG156" s="126"/>
      <c r="AH156" s="114"/>
    </row>
    <row r="157" spans="1:34" s="5" customFormat="1" ht="63.75">
      <c r="A157" s="44">
        <v>6</v>
      </c>
      <c r="B157" s="142">
        <v>2</v>
      </c>
      <c r="C157" s="28" t="s">
        <v>247</v>
      </c>
      <c r="D157" s="28"/>
      <c r="E157" s="28"/>
      <c r="F157" s="28" t="s">
        <v>731</v>
      </c>
      <c r="G157" s="141" t="s">
        <v>731</v>
      </c>
      <c r="H157" s="29"/>
      <c r="I157" s="29"/>
      <c r="J157" s="30" t="s">
        <v>286</v>
      </c>
      <c r="K157" s="27">
        <v>1</v>
      </c>
      <c r="L157" s="27" t="s">
        <v>334</v>
      </c>
      <c r="M157" s="27" t="s">
        <v>335</v>
      </c>
      <c r="N157" s="27"/>
      <c r="O157" s="110"/>
      <c r="P157" s="24" t="s">
        <v>717</v>
      </c>
      <c r="Q157" s="23"/>
      <c r="R157" s="23"/>
      <c r="S157" s="23"/>
      <c r="T157" s="24" t="s">
        <v>730</v>
      </c>
      <c r="U157" s="23"/>
      <c r="V157" s="33"/>
      <c r="W157" s="33"/>
      <c r="X157" s="33"/>
      <c r="Y157" s="23"/>
      <c r="Z157" s="23"/>
      <c r="AA157" s="103" t="s">
        <v>299</v>
      </c>
      <c r="AB157" s="104" t="str">
        <f>Submitter!$F$6</f>
        <v>National Library of Medicine (NLM)</v>
      </c>
      <c r="AC157" s="106"/>
      <c r="AD157" s="106"/>
      <c r="AE157" s="31"/>
      <c r="AF157" s="126"/>
      <c r="AG157" s="126"/>
      <c r="AH157" s="114"/>
    </row>
    <row r="158" spans="1:34" s="5" customFormat="1" ht="306">
      <c r="A158" s="44">
        <v>23</v>
      </c>
      <c r="B158" s="142">
        <v>17</v>
      </c>
      <c r="C158" s="28" t="s">
        <v>247</v>
      </c>
      <c r="D158" s="28" t="s">
        <v>48</v>
      </c>
      <c r="E158" s="28" t="s">
        <v>333</v>
      </c>
      <c r="F158" s="28"/>
      <c r="G158" s="141" t="s">
        <v>333</v>
      </c>
      <c r="H158" s="29"/>
      <c r="I158" s="29"/>
      <c r="J158" s="30" t="s">
        <v>286</v>
      </c>
      <c r="K158" s="27">
        <v>1</v>
      </c>
      <c r="L158" s="27" t="s">
        <v>690</v>
      </c>
      <c r="M158" s="27" t="s">
        <v>691</v>
      </c>
      <c r="N158" s="263"/>
      <c r="O158" s="110"/>
      <c r="P158" s="24"/>
      <c r="Q158" s="23"/>
      <c r="R158" s="23"/>
      <c r="S158" s="23"/>
      <c r="T158" s="24"/>
      <c r="U158" s="23"/>
      <c r="V158" s="33"/>
      <c r="W158" s="33"/>
      <c r="X158" s="33"/>
      <c r="Y158" s="23"/>
      <c r="Z158" s="23"/>
      <c r="AA158" s="103" t="s">
        <v>692</v>
      </c>
      <c r="AB158" s="104" t="s">
        <v>693</v>
      </c>
      <c r="AC158" s="106" t="s">
        <v>694</v>
      </c>
      <c r="AD158" s="106" t="s">
        <v>695</v>
      </c>
      <c r="AE158" s="31"/>
      <c r="AF158" s="126"/>
      <c r="AG158" s="126"/>
      <c r="AH158" s="114"/>
    </row>
    <row r="159" spans="1:34" s="5" customFormat="1" ht="204">
      <c r="A159" s="44">
        <v>138</v>
      </c>
      <c r="B159" s="142">
        <v>16</v>
      </c>
      <c r="C159" s="28"/>
      <c r="D159" s="28"/>
      <c r="E159" s="28"/>
      <c r="F159" s="28" t="s">
        <v>631</v>
      </c>
      <c r="G159" s="141"/>
      <c r="H159" s="29"/>
      <c r="I159" s="29"/>
      <c r="J159" s="30" t="s">
        <v>288</v>
      </c>
      <c r="K159" s="27">
        <v>1</v>
      </c>
      <c r="L159" s="27"/>
      <c r="M159" s="27"/>
      <c r="N159" s="149" t="s">
        <v>699</v>
      </c>
      <c r="O159" s="110"/>
      <c r="P159" s="24"/>
      <c r="Q159" s="23"/>
      <c r="R159" s="23"/>
      <c r="S159" s="23"/>
      <c r="T159" s="24"/>
      <c r="U159" s="23"/>
      <c r="V159" s="33"/>
      <c r="W159" s="33"/>
      <c r="X159" s="33"/>
      <c r="Y159" s="23"/>
      <c r="Z159" s="23"/>
      <c r="AA159" s="265" t="s">
        <v>701</v>
      </c>
      <c r="AB159" s="267" t="s">
        <v>702</v>
      </c>
      <c r="AC159" s="106"/>
      <c r="AD159" s="106"/>
      <c r="AE159" s="31"/>
      <c r="AF159" s="126"/>
      <c r="AG159" s="126"/>
      <c r="AH159" s="114"/>
    </row>
    <row r="160" spans="1:34" s="5" customFormat="1" ht="38.25">
      <c r="A160" s="44">
        <v>122</v>
      </c>
      <c r="B160" s="142"/>
      <c r="C160" s="28"/>
      <c r="D160" s="28"/>
      <c r="E160" s="28"/>
      <c r="F160" s="28" t="s">
        <v>577</v>
      </c>
      <c r="G160" s="141"/>
      <c r="H160" s="29"/>
      <c r="I160" s="29"/>
      <c r="J160" s="30" t="s">
        <v>288</v>
      </c>
      <c r="K160" s="27">
        <v>1</v>
      </c>
      <c r="L160" s="27"/>
      <c r="M160" s="27"/>
      <c r="N160" s="264" t="s">
        <v>705</v>
      </c>
      <c r="O160" s="110"/>
      <c r="P160" s="24"/>
      <c r="Q160" s="23"/>
      <c r="R160" s="23"/>
      <c r="S160" s="23"/>
      <c r="T160" s="24"/>
      <c r="U160" s="23"/>
      <c r="V160" s="33"/>
      <c r="W160" s="33"/>
      <c r="X160" s="33"/>
      <c r="Y160" s="23"/>
      <c r="Z160" s="23"/>
      <c r="AA160" s="266" t="s">
        <v>703</v>
      </c>
      <c r="AB160" s="266" t="s">
        <v>704</v>
      </c>
      <c r="AC160" s="106"/>
      <c r="AD160" s="106"/>
      <c r="AE160" s="31"/>
      <c r="AF160" s="126"/>
      <c r="AG160" s="126"/>
      <c r="AH160" s="114"/>
    </row>
    <row r="161" spans="1:34" s="5" customFormat="1" ht="12.75">
      <c r="A161" s="44">
        <v>160</v>
      </c>
      <c r="B161" s="142"/>
      <c r="C161" s="28"/>
      <c r="D161" s="28"/>
      <c r="E161" s="28"/>
      <c r="F161" s="28"/>
      <c r="G161" s="141"/>
      <c r="H161" s="29"/>
      <c r="I161" s="29"/>
      <c r="J161" s="30"/>
      <c r="K161" s="27"/>
      <c r="L161" s="27"/>
      <c r="M161" s="27"/>
      <c r="N161" s="27"/>
      <c r="O161" s="110"/>
      <c r="P161" s="24"/>
      <c r="Q161" s="23"/>
      <c r="R161" s="23"/>
      <c r="S161" s="23"/>
      <c r="T161" s="24"/>
      <c r="U161" s="23"/>
      <c r="V161" s="33"/>
      <c r="W161" s="33"/>
      <c r="X161" s="33"/>
      <c r="Y161" s="23"/>
      <c r="Z161" s="23"/>
      <c r="AA161" s="103"/>
      <c r="AB161" s="104"/>
      <c r="AC161" s="106"/>
      <c r="AD161" s="106"/>
      <c r="AE161" s="31"/>
      <c r="AF161" s="126"/>
      <c r="AG161" s="126"/>
      <c r="AH161" s="114"/>
    </row>
    <row r="162" spans="1:34" s="5" customFormat="1" ht="12.75">
      <c r="A162" s="44">
        <v>161</v>
      </c>
      <c r="B162" s="142"/>
      <c r="C162" s="28"/>
      <c r="D162" s="28"/>
      <c r="E162" s="28"/>
      <c r="F162" s="28"/>
      <c r="G162" s="141"/>
      <c r="H162" s="29"/>
      <c r="I162" s="29"/>
      <c r="J162" s="30"/>
      <c r="K162" s="27"/>
      <c r="L162" s="27"/>
      <c r="M162" s="27"/>
      <c r="N162" s="27"/>
      <c r="O162" s="110"/>
      <c r="P162" s="24"/>
      <c r="Q162" s="23"/>
      <c r="R162" s="23"/>
      <c r="S162" s="23"/>
      <c r="T162" s="24"/>
      <c r="U162" s="23"/>
      <c r="V162" s="33"/>
      <c r="W162" s="33"/>
      <c r="X162" s="33"/>
      <c r="Y162" s="23"/>
      <c r="Z162" s="23"/>
      <c r="AA162" s="103"/>
      <c r="AB162" s="104"/>
      <c r="AC162" s="106"/>
      <c r="AD162" s="106"/>
      <c r="AE162" s="31"/>
      <c r="AF162" s="126"/>
      <c r="AG162" s="126"/>
      <c r="AH162" s="114"/>
    </row>
    <row r="163" spans="1:34" s="5" customFormat="1" ht="12.75">
      <c r="A163" s="44">
        <v>162</v>
      </c>
      <c r="B163" s="142"/>
      <c r="C163" s="28"/>
      <c r="D163" s="28"/>
      <c r="E163" s="28"/>
      <c r="F163" s="28"/>
      <c r="G163" s="141"/>
      <c r="H163" s="29"/>
      <c r="I163" s="29"/>
      <c r="J163" s="30"/>
      <c r="K163" s="27"/>
      <c r="L163" s="27"/>
      <c r="M163" s="27"/>
      <c r="N163" s="27"/>
      <c r="O163" s="110"/>
      <c r="P163" s="24"/>
      <c r="Q163" s="23"/>
      <c r="R163" s="23"/>
      <c r="S163" s="23"/>
      <c r="T163" s="24"/>
      <c r="U163" s="23"/>
      <c r="V163" s="33"/>
      <c r="W163" s="33"/>
      <c r="X163" s="33"/>
      <c r="Y163" s="23"/>
      <c r="Z163" s="23"/>
      <c r="AA163" s="103"/>
      <c r="AB163" s="104"/>
      <c r="AC163" s="106"/>
      <c r="AD163" s="106"/>
      <c r="AE163" s="31"/>
      <c r="AF163" s="126"/>
      <c r="AG163" s="126"/>
      <c r="AH163" s="114"/>
    </row>
    <row r="164" spans="1:34" s="5" customFormat="1" ht="12.75">
      <c r="A164" s="44">
        <v>163</v>
      </c>
      <c r="B164" s="142"/>
      <c r="C164" s="28"/>
      <c r="D164" s="28"/>
      <c r="E164" s="28"/>
      <c r="F164" s="28"/>
      <c r="G164" s="141"/>
      <c r="H164" s="29"/>
      <c r="I164" s="29"/>
      <c r="J164" s="30"/>
      <c r="K164" s="27"/>
      <c r="L164" s="27"/>
      <c r="M164" s="27"/>
      <c r="N164" s="27"/>
      <c r="O164" s="110"/>
      <c r="P164" s="24"/>
      <c r="Q164" s="23"/>
      <c r="R164" s="23"/>
      <c r="S164" s="23"/>
      <c r="T164" s="24"/>
      <c r="U164" s="23"/>
      <c r="V164" s="33"/>
      <c r="W164" s="33"/>
      <c r="X164" s="33"/>
      <c r="Y164" s="23"/>
      <c r="Z164" s="23"/>
      <c r="AA164" s="103"/>
      <c r="AB164" s="104"/>
      <c r="AC164" s="106"/>
      <c r="AD164" s="106"/>
      <c r="AE164" s="31"/>
      <c r="AF164" s="126"/>
      <c r="AG164" s="126"/>
      <c r="AH164" s="114"/>
    </row>
    <row r="165" spans="1:34" s="5" customFormat="1" ht="12.75">
      <c r="A165" s="44">
        <v>164</v>
      </c>
      <c r="B165" s="142"/>
      <c r="C165" s="28"/>
      <c r="D165" s="28"/>
      <c r="E165" s="28"/>
      <c r="F165" s="28"/>
      <c r="G165" s="141"/>
      <c r="H165" s="29"/>
      <c r="I165" s="29"/>
      <c r="J165" s="30"/>
      <c r="K165" s="27"/>
      <c r="L165" s="27"/>
      <c r="M165" s="27"/>
      <c r="N165" s="27"/>
      <c r="O165" s="110"/>
      <c r="P165" s="24"/>
      <c r="Q165" s="23"/>
      <c r="R165" s="23"/>
      <c r="S165" s="23"/>
      <c r="T165" s="24"/>
      <c r="U165" s="23"/>
      <c r="V165" s="33"/>
      <c r="W165" s="33"/>
      <c r="X165" s="33"/>
      <c r="Y165" s="23"/>
      <c r="Z165" s="23"/>
      <c r="AA165" s="103"/>
      <c r="AB165" s="104"/>
      <c r="AC165" s="106"/>
      <c r="AD165" s="106"/>
      <c r="AE165" s="31"/>
      <c r="AF165" s="126"/>
      <c r="AG165" s="126"/>
      <c r="AH165" s="114"/>
    </row>
    <row r="166" spans="1:34" s="5" customFormat="1" ht="12.75">
      <c r="A166" s="44">
        <v>165</v>
      </c>
      <c r="B166" s="142"/>
      <c r="C166" s="28"/>
      <c r="D166" s="28"/>
      <c r="E166" s="28"/>
      <c r="F166" s="28"/>
      <c r="G166" s="141"/>
      <c r="H166" s="29"/>
      <c r="I166" s="29"/>
      <c r="J166" s="30"/>
      <c r="K166" s="27"/>
      <c r="L166" s="27"/>
      <c r="M166" s="27"/>
      <c r="N166" s="27"/>
      <c r="O166" s="110"/>
      <c r="P166" s="24"/>
      <c r="Q166" s="23"/>
      <c r="R166" s="23"/>
      <c r="S166" s="23"/>
      <c r="T166" s="24"/>
      <c r="U166" s="23"/>
      <c r="V166" s="33"/>
      <c r="W166" s="33"/>
      <c r="X166" s="33"/>
      <c r="Y166" s="23"/>
      <c r="Z166" s="23"/>
      <c r="AA166" s="103"/>
      <c r="AB166" s="104"/>
      <c r="AC166" s="106"/>
      <c r="AD166" s="106"/>
      <c r="AE166" s="31"/>
      <c r="AF166" s="126"/>
      <c r="AG166" s="126"/>
      <c r="AH166" s="114"/>
    </row>
    <row r="167" spans="1:34" s="5" customFormat="1" ht="12.75">
      <c r="A167" s="44">
        <v>166</v>
      </c>
      <c r="B167" s="142"/>
      <c r="C167" s="28"/>
      <c r="D167" s="28"/>
      <c r="E167" s="28"/>
      <c r="F167" s="28"/>
      <c r="G167" s="141"/>
      <c r="H167" s="29"/>
      <c r="I167" s="29"/>
      <c r="J167" s="30"/>
      <c r="K167" s="27"/>
      <c r="L167" s="27"/>
      <c r="M167" s="27"/>
      <c r="N167" s="27"/>
      <c r="O167" s="110"/>
      <c r="P167" s="24"/>
      <c r="Q167" s="23"/>
      <c r="R167" s="23"/>
      <c r="S167" s="23"/>
      <c r="T167" s="24"/>
      <c r="U167" s="23"/>
      <c r="V167" s="33"/>
      <c r="W167" s="33"/>
      <c r="X167" s="33"/>
      <c r="Y167" s="23"/>
      <c r="Z167" s="23"/>
      <c r="AA167" s="103"/>
      <c r="AB167" s="104"/>
      <c r="AC167" s="106"/>
      <c r="AD167" s="106"/>
      <c r="AE167" s="31"/>
      <c r="AF167" s="126"/>
      <c r="AG167" s="126"/>
      <c r="AH167" s="114"/>
    </row>
    <row r="168" spans="1:34" s="5" customFormat="1" ht="12.75">
      <c r="A168" s="44">
        <v>167</v>
      </c>
      <c r="B168" s="142"/>
      <c r="C168" s="28"/>
      <c r="D168" s="28"/>
      <c r="E168" s="28"/>
      <c r="F168" s="28"/>
      <c r="G168" s="141"/>
      <c r="H168" s="29"/>
      <c r="I168" s="29"/>
      <c r="J168" s="30"/>
      <c r="K168" s="27"/>
      <c r="L168" s="27"/>
      <c r="M168" s="27"/>
      <c r="N168" s="27"/>
      <c r="O168" s="110"/>
      <c r="P168" s="24"/>
      <c r="Q168" s="23"/>
      <c r="R168" s="23"/>
      <c r="S168" s="23"/>
      <c r="T168" s="24"/>
      <c r="U168" s="23"/>
      <c r="V168" s="33"/>
      <c r="W168" s="33"/>
      <c r="X168" s="33"/>
      <c r="Y168" s="23"/>
      <c r="Z168" s="23"/>
      <c r="AA168" s="103"/>
      <c r="AB168" s="104"/>
      <c r="AC168" s="106"/>
      <c r="AD168" s="106"/>
      <c r="AE168" s="31"/>
      <c r="AF168" s="126"/>
      <c r="AG168" s="126"/>
      <c r="AH168" s="114"/>
    </row>
    <row r="169" spans="26:32" s="5" customFormat="1" ht="12.75">
      <c r="Z169" s="47"/>
      <c r="AA169" s="66"/>
      <c r="AB169" s="67"/>
      <c r="AF169" s="108"/>
    </row>
    <row r="170" spans="4:32" s="5" customFormat="1" ht="51">
      <c r="D170" s="143" t="s">
        <v>697</v>
      </c>
      <c r="E170" s="254" t="s">
        <v>698</v>
      </c>
      <c r="F170" s="261" t="s">
        <v>712</v>
      </c>
      <c r="Z170" s="47"/>
      <c r="AA170" s="66"/>
      <c r="AB170" s="67"/>
      <c r="AF170" s="108"/>
    </row>
    <row r="171" spans="3:32" s="5" customFormat="1" ht="12.75">
      <c r="C171" s="148" t="s">
        <v>290</v>
      </c>
      <c r="D171" s="144">
        <f>COUNTIF(Votes,"Neg-Mj")</f>
        <v>46</v>
      </c>
      <c r="E171" s="145">
        <v>2</v>
      </c>
      <c r="F171" s="145">
        <v>0</v>
      </c>
      <c r="Z171" s="47"/>
      <c r="AA171" s="66"/>
      <c r="AB171" s="67"/>
      <c r="AF171" s="108"/>
    </row>
    <row r="172" spans="3:30" ht="12.75">
      <c r="C172" s="148" t="s">
        <v>286</v>
      </c>
      <c r="D172" s="146">
        <f>COUNTIF(Votes,"Neg-Mi")</f>
        <v>63</v>
      </c>
      <c r="E172" s="145">
        <v>0</v>
      </c>
      <c r="F172" s="145">
        <v>2</v>
      </c>
      <c r="AB172" s="69"/>
      <c r="AC172" s="3"/>
      <c r="AD172" s="3"/>
    </row>
    <row r="173" spans="3:30" ht="12.75">
      <c r="C173" s="148" t="s">
        <v>287</v>
      </c>
      <c r="D173" s="146">
        <f>COUNTIF(Votes,"A-S")</f>
        <v>31</v>
      </c>
      <c r="E173" s="145">
        <v>0</v>
      </c>
      <c r="F173" s="145">
        <v>0</v>
      </c>
      <c r="AB173" s="69"/>
      <c r="AC173" s="3"/>
      <c r="AD173" s="3"/>
    </row>
    <row r="174" spans="3:30" ht="12.75">
      <c r="C174" s="148" t="s">
        <v>342</v>
      </c>
      <c r="D174" s="146">
        <f>COUNTIF(Votes,"A-T")</f>
        <v>13</v>
      </c>
      <c r="E174" s="145">
        <v>0</v>
      </c>
      <c r="F174" s="145">
        <v>0</v>
      </c>
      <c r="AB174" s="69"/>
      <c r="AC174" s="3"/>
      <c r="AD174" s="3"/>
    </row>
    <row r="175" spans="3:30" ht="12.75">
      <c r="C175" s="148" t="s">
        <v>380</v>
      </c>
      <c r="D175" s="146">
        <f>COUNTIF(Votes,"A-Q")</f>
        <v>1</v>
      </c>
      <c r="E175" s="145">
        <v>0</v>
      </c>
      <c r="F175" s="145">
        <v>0</v>
      </c>
      <c r="AB175" s="69"/>
      <c r="AC175" s="3"/>
      <c r="AD175" s="3"/>
    </row>
    <row r="176" spans="3:6" ht="13.5" thickBot="1">
      <c r="C176" s="148" t="s">
        <v>288</v>
      </c>
      <c r="D176" s="147">
        <f>COUNTIF(Votes,"A-C")</f>
        <v>3</v>
      </c>
      <c r="E176" s="147">
        <v>1</v>
      </c>
      <c r="F176" s="147">
        <v>0</v>
      </c>
    </row>
    <row r="177" spans="3:6" ht="13.5" thickTop="1">
      <c r="C177" s="148" t="s">
        <v>697</v>
      </c>
      <c r="D177">
        <f>SUM(D171:D176)</f>
        <v>157</v>
      </c>
      <c r="E177" s="259">
        <f>SUM(E171:E176)</f>
        <v>3</v>
      </c>
      <c r="F177" s="260">
        <f>SUM(F171:F176)</f>
        <v>2</v>
      </c>
    </row>
    <row r="178" spans="3:4" ht="25.5">
      <c r="C178" s="258" t="s">
        <v>713</v>
      </c>
      <c r="D178">
        <f>D177-E177</f>
        <v>154</v>
      </c>
    </row>
    <row r="179" spans="3:4" ht="38.25">
      <c r="C179" s="258" t="s">
        <v>714</v>
      </c>
      <c r="D179">
        <f>D177-E177-F177</f>
        <v>152</v>
      </c>
    </row>
    <row r="180" ht="12.75">
      <c r="C180" s="258"/>
    </row>
  </sheetData>
  <sheetProtection/>
  <autoFilter ref="A1:AH168">
    <sortState ref="A2:AH180">
      <sortCondition sortBy="value" ref="G2:G180"/>
    </sortState>
  </autoFilter>
  <dataValidations count="11">
    <dataValidation showInputMessage="1" showErrorMessage="1" sqref="AA2:AB168 E2:F168 M4 AC2:AD3 L4:L168"/>
    <dataValidation type="list" showInputMessage="1" showErrorMessage="1" sqref="J2:J168">
      <formula1>"Neg-Mj,Neg-Mi,A-S,A-T,A-Q,A-C"</formula1>
    </dataValidation>
    <dataValidation type="list" showInputMessage="1" showErrorMessage="1" sqref="Y2:Z168 I2:I168">
      <formula1>"Yes,No"</formula1>
    </dataValidation>
    <dataValidation type="list" showInputMessage="1" showErrorMessage="1" sqref="R2:R168">
      <formula1>"Withdraw,Retract"</formula1>
    </dataValidation>
    <dataValidation type="list" allowBlank="1" showInputMessage="1" showErrorMessage="1" sqref="H2:H168">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O2:O168">
      <formula1>"Yes,No"</formula1>
    </dataValidation>
    <dataValidation type="list" showInputMessage="1" showErrorMessage="1" sqref="Q2:Q168">
      <formula1>dispositionstatus</formula1>
    </dataValidation>
    <dataValidation type="list" showInputMessage="1" showErrorMessage="1" sqref="AF2:AG168">
      <formula1>"ARB,CCOW,CDS,CQ,Ed,EHR,FM,M and M,M and M/ CMETs,M and M/ Templates,M and M/ Tooling,MedRec,OO,PA,PC,PM,Publishing,RCRIM,Sched,StructDocs,Implementation,Vocab"</formula1>
    </dataValidation>
    <dataValidation type="list" allowBlank="1" showInputMessage="1" showErrorMessage="1" sqref="D2:D168">
      <formula1>Artifact_type</formula1>
    </dataValidation>
    <dataValidation type="list" showInputMessage="1" showErrorMessage="1" sqref="S2:S168">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C2:C168">
      <formula1>"ArB,Arden,Attach,BoD,Cardio,CBCC,CCOW,CDS,CG,CIC,CS,Conform,Ed,EHR,EmerCare,FM,GAS,HCD,II,Impl,InM,ITS,Lab,M and M,M and M/ CMETs,MM/ Templates,MM/ Tooling,MedRec,OO,PA,PC,PHER,PM,PS,PSC,RCRIM,RX,Sched,Sec,SOA,StDocs,Templates,Voc"</formula1>
    </dataValidation>
  </dataValidations>
  <hyperlinks>
    <hyperlink ref="G1" location="Section" display="Section"/>
    <hyperlink ref="J1" location="Type" display="Vote and Type"/>
    <hyperlink ref="L1" location="Existing_Wording" display="Existing Wording"/>
    <hyperlink ref="M1" location="Proposed_Wording" display="Proposed Wording"/>
    <hyperlink ref="N1" location="Comments" display="Comments"/>
    <hyperlink ref="T1" location="Disposition" display="Disposition Comment"/>
    <hyperlink ref="D1" location="Artifact" display="Artifact"/>
    <hyperlink ref="H1" location="Domain" display="Ballot"/>
    <hyperlink ref="I1" location="Pubs" display="Pubs"/>
    <hyperlink ref="S1" location="Disposition_Committee" display="Disposition Committee"/>
    <hyperlink ref="U1" location="Responsibility" display="Responsibility"/>
    <hyperlink ref="Y1" location="Change_Applied" display="Change Applied"/>
    <hyperlink ref="V1:X1" location="For_Against_Abstain" display="For"/>
    <hyperlink ref="R1" location="Withdraw" display="Withdrawn"/>
    <hyperlink ref="Z1" location="SubstantiveChange" display="Substantive Change"/>
    <hyperlink ref="AA1" location="SubmittedBy" display="Submitted By"/>
    <hyperlink ref="AB1" location="SubmitterOrganization" display="Submitted by organization"/>
    <hyperlink ref="AC1" location="OnBehalfOf" display="On behalf of"/>
    <hyperlink ref="Q1" location="Disposition2" display="Disposition"/>
    <hyperlink ref="P1" location="commentgroup" display="Comment grouping"/>
    <hyperlink ref="C1" location="Ballot_Committee" display="Ballot Committee"/>
    <hyperlink ref="O1" location="ResReq" display="In person resolution requested?"/>
    <hyperlink ref="AF1" location="ComTime" display="Referred To"/>
    <hyperlink ref="AG1" location="RecFrom" display="Received From"/>
    <hyperlink ref="AH1" location="Status" display="Status"/>
    <hyperlink ref="AD1" location="OnBehalfOf" display="On Behalf of Email"/>
    <hyperlink ref="AE1" location="ID" display="Submitter Tracking ID"/>
  </hyperlinks>
  <printOptions/>
  <pageMargins left="0.75" right="0.7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dimension ref="B1:N45"/>
  <sheetViews>
    <sheetView zoomScalePageLayoutView="0" workbookViewId="0" topLeftCell="A11">
      <selection activeCell="B20" sqref="B20"/>
    </sheetView>
  </sheetViews>
  <sheetFormatPr defaultColWidth="9.140625" defaultRowHeight="12.75"/>
  <cols>
    <col min="1" max="1" width="1.421875" style="0" customWidth="1"/>
    <col min="2" max="2" width="20.28125" style="0" customWidth="1"/>
    <col min="3" max="3" width="11.140625" style="91" customWidth="1"/>
    <col min="4" max="6" width="9.140625" style="91" customWidth="1"/>
    <col min="7" max="7" width="12.7109375" style="91" customWidth="1"/>
    <col min="8" max="8" width="15.00390625" style="91" customWidth="1"/>
    <col min="9" max="9" width="19.57421875" style="91" customWidth="1"/>
    <col min="10" max="10" width="27.57421875" style="0" customWidth="1"/>
  </cols>
  <sheetData>
    <row r="1" spans="8:9" ht="13.5" thickBot="1">
      <c r="H1" s="232" t="s">
        <v>56</v>
      </c>
      <c r="I1" s="232"/>
    </row>
    <row r="2" spans="2:9" ht="15.75">
      <c r="B2" s="32" t="s">
        <v>57</v>
      </c>
      <c r="C2" s="92"/>
      <c r="D2" s="92"/>
      <c r="E2" s="92"/>
      <c r="F2" s="92"/>
      <c r="G2" s="92"/>
      <c r="H2" s="92"/>
      <c r="I2" s="93"/>
    </row>
    <row r="3" spans="2:9" ht="303.75" customHeight="1" thickBot="1">
      <c r="B3" s="233" t="s">
        <v>0</v>
      </c>
      <c r="C3" s="234"/>
      <c r="D3" s="234"/>
      <c r="E3" s="234"/>
      <c r="F3" s="234"/>
      <c r="G3" s="234"/>
      <c r="H3" s="234"/>
      <c r="I3" s="235"/>
    </row>
    <row r="4" ht="13.5" thickBot="1">
      <c r="J4" s="13"/>
    </row>
    <row r="5" spans="2:9" ht="15.75">
      <c r="B5" s="32" t="s">
        <v>58</v>
      </c>
      <c r="C5" s="92"/>
      <c r="D5" s="92"/>
      <c r="E5" s="92"/>
      <c r="F5" s="92"/>
      <c r="G5" s="92"/>
      <c r="H5" s="92"/>
      <c r="I5" s="93"/>
    </row>
    <row r="6" spans="2:13" ht="18" customHeight="1">
      <c r="B6" s="204" t="s">
        <v>132</v>
      </c>
      <c r="C6" s="205"/>
      <c r="D6" s="205"/>
      <c r="E6" s="205"/>
      <c r="F6" s="205"/>
      <c r="G6" s="205"/>
      <c r="H6" s="205"/>
      <c r="I6" s="206"/>
      <c r="J6" s="4"/>
      <c r="K6" s="4"/>
      <c r="L6" s="4"/>
      <c r="M6" s="3"/>
    </row>
    <row r="7" spans="2:13" ht="18" customHeight="1">
      <c r="B7" s="73" t="s">
        <v>85</v>
      </c>
      <c r="C7" s="240" t="s">
        <v>138</v>
      </c>
      <c r="D7" s="240"/>
      <c r="E7" s="240"/>
      <c r="F7" s="240"/>
      <c r="G7" s="240"/>
      <c r="H7" s="240"/>
      <c r="I7" s="240"/>
      <c r="J7" s="72"/>
      <c r="K7" s="4"/>
      <c r="L7" s="4"/>
      <c r="M7" s="3"/>
    </row>
    <row r="8" spans="2:13" ht="118.5" customHeight="1">
      <c r="B8" s="59" t="s">
        <v>5</v>
      </c>
      <c r="C8" s="238" t="s">
        <v>6</v>
      </c>
      <c r="D8" s="238"/>
      <c r="E8" s="238"/>
      <c r="F8" s="238"/>
      <c r="G8" s="238"/>
      <c r="H8" s="238"/>
      <c r="I8" s="239"/>
      <c r="J8" s="4"/>
      <c r="K8" s="4"/>
      <c r="L8" s="4"/>
      <c r="M8" s="4"/>
    </row>
    <row r="9" spans="2:13" ht="18" customHeight="1">
      <c r="B9" s="61" t="s">
        <v>49</v>
      </c>
      <c r="C9" s="236" t="s">
        <v>59</v>
      </c>
      <c r="D9" s="236"/>
      <c r="E9" s="236"/>
      <c r="F9" s="236"/>
      <c r="G9" s="236"/>
      <c r="H9" s="236"/>
      <c r="I9" s="237"/>
      <c r="J9" s="4"/>
      <c r="K9" s="4"/>
      <c r="L9" s="4"/>
      <c r="M9" s="4"/>
    </row>
    <row r="10" spans="2:13" ht="12.75">
      <c r="B10" s="62"/>
      <c r="C10" s="90" t="s">
        <v>39</v>
      </c>
      <c r="D10" s="229" t="s">
        <v>60</v>
      </c>
      <c r="E10" s="229"/>
      <c r="F10" s="229"/>
      <c r="G10" s="229"/>
      <c r="H10" s="229"/>
      <c r="I10" s="25"/>
      <c r="J10" s="4"/>
      <c r="K10" s="4"/>
      <c r="L10" s="4"/>
      <c r="M10" s="4"/>
    </row>
    <row r="11" spans="2:14" ht="12.75">
      <c r="B11" s="62"/>
      <c r="C11" s="90" t="s">
        <v>40</v>
      </c>
      <c r="D11" s="229" t="s">
        <v>61</v>
      </c>
      <c r="E11" s="229"/>
      <c r="F11" s="229"/>
      <c r="G11" s="229"/>
      <c r="H11" s="229"/>
      <c r="I11" s="25"/>
      <c r="J11" s="4"/>
      <c r="K11" s="4"/>
      <c r="L11" s="4"/>
      <c r="M11" s="4"/>
      <c r="N11" s="9"/>
    </row>
    <row r="12" spans="2:13" ht="12.75">
      <c r="B12" s="62"/>
      <c r="C12" s="90" t="s">
        <v>41</v>
      </c>
      <c r="D12" s="229" t="s">
        <v>62</v>
      </c>
      <c r="E12" s="229"/>
      <c r="F12" s="229"/>
      <c r="G12" s="229"/>
      <c r="H12" s="229"/>
      <c r="I12" s="25"/>
      <c r="J12" s="4"/>
      <c r="K12" s="4"/>
      <c r="L12" s="4"/>
      <c r="M12" s="4"/>
    </row>
    <row r="13" spans="2:13" ht="12.75">
      <c r="B13" s="62"/>
      <c r="C13" s="90" t="s">
        <v>43</v>
      </c>
      <c r="D13" s="229" t="s">
        <v>63</v>
      </c>
      <c r="E13" s="229"/>
      <c r="F13" s="229"/>
      <c r="G13" s="229"/>
      <c r="H13" s="229"/>
      <c r="I13" s="25"/>
      <c r="J13" s="4"/>
      <c r="K13" s="4"/>
      <c r="L13" s="4"/>
      <c r="M13" s="4"/>
    </row>
    <row r="14" spans="2:13" ht="12.75">
      <c r="B14" s="62"/>
      <c r="C14" s="90" t="s">
        <v>44</v>
      </c>
      <c r="D14" s="229" t="s">
        <v>64</v>
      </c>
      <c r="E14" s="229"/>
      <c r="F14" s="229"/>
      <c r="G14" s="229"/>
      <c r="H14" s="229"/>
      <c r="I14" s="25"/>
      <c r="J14" s="4"/>
      <c r="K14" s="4"/>
      <c r="L14" s="4"/>
      <c r="M14" s="4"/>
    </row>
    <row r="15" spans="2:13" ht="12.75">
      <c r="B15" s="62"/>
      <c r="C15" s="90" t="s">
        <v>45</v>
      </c>
      <c r="D15" s="230" t="s">
        <v>65</v>
      </c>
      <c r="E15" s="202"/>
      <c r="F15" s="202"/>
      <c r="G15" s="202"/>
      <c r="H15" s="231"/>
      <c r="I15" s="25"/>
      <c r="J15" s="4"/>
      <c r="K15" s="4"/>
      <c r="L15" s="4"/>
      <c r="M15" s="4"/>
    </row>
    <row r="16" spans="2:13" ht="12.75">
      <c r="B16" s="62"/>
      <c r="C16" s="90" t="s">
        <v>46</v>
      </c>
      <c r="D16" s="230" t="s">
        <v>66</v>
      </c>
      <c r="E16" s="202"/>
      <c r="F16" s="202"/>
      <c r="G16" s="202"/>
      <c r="H16" s="231"/>
      <c r="I16" s="25"/>
      <c r="J16" s="4"/>
      <c r="K16" s="4"/>
      <c r="L16" s="4"/>
      <c r="M16" s="4"/>
    </row>
    <row r="17" spans="2:13" ht="12.75">
      <c r="B17" s="62"/>
      <c r="C17" s="90" t="s">
        <v>47</v>
      </c>
      <c r="D17" s="230" t="s">
        <v>67</v>
      </c>
      <c r="E17" s="202"/>
      <c r="F17" s="202"/>
      <c r="G17" s="202"/>
      <c r="H17" s="231"/>
      <c r="I17" s="25"/>
      <c r="J17" s="4"/>
      <c r="K17" s="4"/>
      <c r="L17" s="4"/>
      <c r="M17" s="4"/>
    </row>
    <row r="18" spans="2:13" ht="12.75">
      <c r="B18" s="62"/>
      <c r="C18" s="90" t="s">
        <v>48</v>
      </c>
      <c r="D18" s="229" t="s">
        <v>68</v>
      </c>
      <c r="E18" s="229"/>
      <c r="F18" s="229"/>
      <c r="G18" s="229"/>
      <c r="H18" s="229"/>
      <c r="I18" s="25"/>
      <c r="J18" s="4"/>
      <c r="K18" s="4"/>
      <c r="L18" s="4"/>
      <c r="M18" s="4"/>
    </row>
    <row r="19" spans="2:13" ht="13.5" customHeight="1">
      <c r="B19" s="63"/>
      <c r="C19" s="26"/>
      <c r="D19" s="26"/>
      <c r="E19" s="26"/>
      <c r="F19" s="26"/>
      <c r="G19" s="26"/>
      <c r="H19" s="26"/>
      <c r="I19" s="25"/>
      <c r="J19" s="4"/>
      <c r="K19" s="4"/>
      <c r="L19" s="4"/>
      <c r="M19" s="4"/>
    </row>
    <row r="20" spans="2:13" ht="81" customHeight="1">
      <c r="B20" s="60" t="s">
        <v>50</v>
      </c>
      <c r="C20" s="196" t="s">
        <v>125</v>
      </c>
      <c r="D20" s="196"/>
      <c r="E20" s="196"/>
      <c r="F20" s="196"/>
      <c r="G20" s="196"/>
      <c r="H20" s="196"/>
      <c r="I20" s="197"/>
      <c r="J20" s="4"/>
      <c r="K20" s="4"/>
      <c r="L20" s="4"/>
      <c r="M20" s="4"/>
    </row>
    <row r="21" spans="2:13" ht="103.5" customHeight="1">
      <c r="B21" s="59" t="s">
        <v>69</v>
      </c>
      <c r="C21" s="202" t="s">
        <v>7</v>
      </c>
      <c r="D21" s="202"/>
      <c r="E21" s="202"/>
      <c r="F21" s="202"/>
      <c r="G21" s="202"/>
      <c r="H21" s="202"/>
      <c r="I21" s="203"/>
      <c r="J21" s="16"/>
      <c r="K21" s="201"/>
      <c r="L21" s="201"/>
      <c r="M21" s="201"/>
    </row>
    <row r="22" spans="2:13" ht="40.5" customHeight="1">
      <c r="B22" s="59" t="s">
        <v>80</v>
      </c>
      <c r="C22" s="202" t="s">
        <v>105</v>
      </c>
      <c r="D22" s="202"/>
      <c r="E22" s="202"/>
      <c r="F22" s="202"/>
      <c r="G22" s="202"/>
      <c r="H22" s="202"/>
      <c r="I22" s="203"/>
      <c r="J22" s="16"/>
      <c r="K22" s="17"/>
      <c r="L22" s="17"/>
      <c r="M22" s="17"/>
    </row>
    <row r="23" spans="2:13" ht="255.75" customHeight="1">
      <c r="B23" s="59" t="s">
        <v>103</v>
      </c>
      <c r="C23" s="215" t="s">
        <v>33</v>
      </c>
      <c r="D23" s="202"/>
      <c r="E23" s="202"/>
      <c r="F23" s="202"/>
      <c r="G23" s="202"/>
      <c r="H23" s="202"/>
      <c r="I23" s="203"/>
      <c r="M23" s="4"/>
    </row>
    <row r="24" spans="2:13" ht="18" customHeight="1">
      <c r="B24" s="60" t="s">
        <v>51</v>
      </c>
      <c r="C24" s="196" t="s">
        <v>106</v>
      </c>
      <c r="D24" s="196"/>
      <c r="E24" s="196"/>
      <c r="F24" s="196"/>
      <c r="G24" s="196"/>
      <c r="H24" s="196"/>
      <c r="I24" s="197"/>
      <c r="M24" s="4"/>
    </row>
    <row r="25" spans="2:13" ht="15.75">
      <c r="B25" s="60" t="s">
        <v>52</v>
      </c>
      <c r="C25" s="196" t="s">
        <v>107</v>
      </c>
      <c r="D25" s="196"/>
      <c r="E25" s="196"/>
      <c r="F25" s="196"/>
      <c r="G25" s="196"/>
      <c r="H25" s="196"/>
      <c r="I25" s="197"/>
      <c r="J25" s="14"/>
      <c r="M25" s="4"/>
    </row>
    <row r="26" spans="2:13" ht="39" customHeight="1">
      <c r="B26" s="60" t="s">
        <v>53</v>
      </c>
      <c r="C26" s="196" t="s">
        <v>8</v>
      </c>
      <c r="D26" s="196"/>
      <c r="E26" s="196"/>
      <c r="F26" s="196"/>
      <c r="G26" s="196"/>
      <c r="H26" s="196"/>
      <c r="I26" s="197"/>
      <c r="J26" s="4"/>
      <c r="K26" s="4"/>
      <c r="L26" s="4"/>
      <c r="M26" s="4"/>
    </row>
    <row r="27" spans="2:10" ht="59.25" customHeight="1">
      <c r="B27" s="111" t="s">
        <v>16</v>
      </c>
      <c r="C27" s="216" t="s">
        <v>9</v>
      </c>
      <c r="D27" s="216"/>
      <c r="E27" s="216"/>
      <c r="F27" s="216"/>
      <c r="G27" s="216"/>
      <c r="H27" s="216"/>
      <c r="I27" s="217"/>
      <c r="J27" s="13"/>
    </row>
    <row r="28" spans="2:13" ht="18" customHeight="1">
      <c r="B28" s="204" t="s">
        <v>126</v>
      </c>
      <c r="C28" s="205"/>
      <c r="D28" s="205"/>
      <c r="E28" s="205"/>
      <c r="F28" s="205"/>
      <c r="G28" s="205"/>
      <c r="H28" s="205"/>
      <c r="I28" s="206"/>
      <c r="J28" s="4"/>
      <c r="K28" s="4"/>
      <c r="L28" s="4"/>
      <c r="M28" s="3"/>
    </row>
    <row r="29" spans="2:13" ht="56.25" customHeight="1">
      <c r="B29" s="58" t="s">
        <v>14</v>
      </c>
      <c r="C29" s="210" t="s">
        <v>10</v>
      </c>
      <c r="D29" s="211"/>
      <c r="E29" s="211"/>
      <c r="F29" s="211"/>
      <c r="G29" s="211"/>
      <c r="H29" s="211"/>
      <c r="I29" s="212"/>
      <c r="J29" s="4"/>
      <c r="K29" s="4"/>
      <c r="L29" s="4"/>
      <c r="M29" s="3"/>
    </row>
    <row r="30" spans="2:13" ht="33.75" customHeight="1">
      <c r="B30" s="54" t="s">
        <v>54</v>
      </c>
      <c r="C30" s="207" t="s">
        <v>37</v>
      </c>
      <c r="D30" s="208"/>
      <c r="E30" s="208"/>
      <c r="F30" s="208"/>
      <c r="G30" s="208"/>
      <c r="H30" s="208"/>
      <c r="I30" s="209"/>
      <c r="J30" s="4"/>
      <c r="K30" s="4"/>
      <c r="L30" s="4"/>
      <c r="M30" s="4"/>
    </row>
    <row r="31" spans="2:13" ht="409.5" customHeight="1">
      <c r="B31" s="58" t="s">
        <v>127</v>
      </c>
      <c r="C31" s="213" t="s">
        <v>199</v>
      </c>
      <c r="D31" s="172"/>
      <c r="E31" s="172"/>
      <c r="F31" s="172"/>
      <c r="G31" s="172"/>
      <c r="H31" s="172"/>
      <c r="I31" s="214"/>
      <c r="J31" s="4"/>
      <c r="K31" s="4"/>
      <c r="L31" s="4"/>
      <c r="M31" s="4"/>
    </row>
    <row r="32" spans="2:13" ht="52.5" customHeight="1">
      <c r="B32" s="54" t="s">
        <v>270</v>
      </c>
      <c r="C32" s="194" t="s">
        <v>200</v>
      </c>
      <c r="D32" s="194"/>
      <c r="E32" s="194"/>
      <c r="F32" s="194"/>
      <c r="G32" s="194"/>
      <c r="H32" s="194"/>
      <c r="I32" s="195"/>
      <c r="J32" s="4"/>
      <c r="K32" s="4"/>
      <c r="L32" s="4"/>
      <c r="M32" s="4"/>
    </row>
    <row r="33" spans="2:13" ht="70.5" customHeight="1" thickBot="1">
      <c r="B33" s="54" t="s">
        <v>55</v>
      </c>
      <c r="C33" s="194" t="s">
        <v>201</v>
      </c>
      <c r="D33" s="194"/>
      <c r="E33" s="194"/>
      <c r="F33" s="194"/>
      <c r="G33" s="194"/>
      <c r="H33" s="194"/>
      <c r="I33" s="195"/>
      <c r="J33" s="4"/>
      <c r="K33" s="4"/>
      <c r="L33" s="4"/>
      <c r="M33" s="4"/>
    </row>
    <row r="34" spans="2:13" ht="41.25" customHeight="1" thickBot="1">
      <c r="B34" s="55" t="s">
        <v>108</v>
      </c>
      <c r="C34" s="190" t="s">
        <v>202</v>
      </c>
      <c r="D34" s="190"/>
      <c r="E34" s="190"/>
      <c r="F34" s="190"/>
      <c r="G34" s="190"/>
      <c r="H34" s="190"/>
      <c r="I34" s="191"/>
      <c r="J34" s="4"/>
      <c r="K34" s="17"/>
      <c r="L34" s="17"/>
      <c r="M34" s="17"/>
    </row>
    <row r="35" spans="2:13" ht="30" customHeight="1" thickBot="1">
      <c r="B35" s="56" t="s">
        <v>114</v>
      </c>
      <c r="C35" s="190" t="s">
        <v>115</v>
      </c>
      <c r="D35" s="192"/>
      <c r="E35" s="192"/>
      <c r="F35" s="192"/>
      <c r="G35" s="192"/>
      <c r="H35" s="192"/>
      <c r="I35" s="193"/>
      <c r="J35" s="4"/>
      <c r="K35" s="17"/>
      <c r="L35" s="17"/>
      <c r="M35" s="17"/>
    </row>
    <row r="36" spans="2:13" ht="29.25" customHeight="1" thickBot="1">
      <c r="B36" s="57" t="s">
        <v>128</v>
      </c>
      <c r="C36" s="190" t="s">
        <v>203</v>
      </c>
      <c r="D36" s="190"/>
      <c r="E36" s="190"/>
      <c r="F36" s="190"/>
      <c r="G36" s="190"/>
      <c r="H36" s="190"/>
      <c r="I36" s="191"/>
      <c r="J36" s="4"/>
      <c r="K36" s="17"/>
      <c r="L36" s="17"/>
      <c r="M36" s="17"/>
    </row>
    <row r="37" spans="2:13" ht="28.5" customHeight="1" thickBot="1">
      <c r="B37" s="49" t="s">
        <v>123</v>
      </c>
      <c r="C37" s="190" t="s">
        <v>204</v>
      </c>
      <c r="D37" s="190"/>
      <c r="E37" s="190"/>
      <c r="F37" s="190"/>
      <c r="G37" s="190"/>
      <c r="H37" s="190"/>
      <c r="I37" s="191"/>
      <c r="J37" s="4"/>
      <c r="K37" s="17"/>
      <c r="L37" s="17"/>
      <c r="M37" s="17"/>
    </row>
    <row r="38" spans="2:9" ht="54.75" customHeight="1" thickBot="1">
      <c r="B38" s="53" t="s">
        <v>129</v>
      </c>
      <c r="C38" s="198" t="s">
        <v>130</v>
      </c>
      <c r="D38" s="199"/>
      <c r="E38" s="199"/>
      <c r="F38" s="199"/>
      <c r="G38" s="199"/>
      <c r="H38" s="199"/>
      <c r="I38" s="200"/>
    </row>
    <row r="39" spans="2:9" ht="54.75" customHeight="1" thickBot="1">
      <c r="B39" s="53" t="s">
        <v>173</v>
      </c>
      <c r="C39" s="198" t="s">
        <v>174</v>
      </c>
      <c r="D39" s="199"/>
      <c r="E39" s="199"/>
      <c r="F39" s="199"/>
      <c r="G39" s="199"/>
      <c r="H39" s="199"/>
      <c r="I39" s="200"/>
    </row>
    <row r="40" spans="2:9" ht="40.5" customHeight="1" thickBot="1">
      <c r="B40" s="71" t="s">
        <v>131</v>
      </c>
      <c r="C40" s="226" t="s">
        <v>175</v>
      </c>
      <c r="D40" s="227"/>
      <c r="E40" s="227"/>
      <c r="F40" s="227"/>
      <c r="G40" s="227"/>
      <c r="H40" s="227"/>
      <c r="I40" s="228"/>
    </row>
    <row r="41" spans="2:9" ht="40.5" customHeight="1" thickBot="1">
      <c r="B41" s="117" t="s">
        <v>22</v>
      </c>
      <c r="C41" s="221" t="s">
        <v>23</v>
      </c>
      <c r="D41" s="222"/>
      <c r="E41" s="222"/>
      <c r="F41" s="222"/>
      <c r="G41" s="222"/>
      <c r="H41" s="222"/>
      <c r="I41" s="223"/>
    </row>
    <row r="42" spans="2:9" ht="40.5" customHeight="1" thickBot="1">
      <c r="B42" s="127" t="s">
        <v>171</v>
      </c>
      <c r="C42" s="224" t="s">
        <v>176</v>
      </c>
      <c r="D42" s="224"/>
      <c r="E42" s="224"/>
      <c r="F42" s="224"/>
      <c r="G42" s="224"/>
      <c r="H42" s="224"/>
      <c r="I42" s="225"/>
    </row>
    <row r="43" spans="2:9" ht="43.5" customHeight="1" thickBot="1">
      <c r="B43" s="116" t="s">
        <v>19</v>
      </c>
      <c r="C43" s="218" t="s">
        <v>205</v>
      </c>
      <c r="D43" s="219"/>
      <c r="E43" s="219"/>
      <c r="F43" s="219"/>
      <c r="G43" s="219"/>
      <c r="H43" s="219"/>
      <c r="I43" s="220"/>
    </row>
    <row r="44" spans="2:9" ht="13.5" thickBot="1">
      <c r="B44" s="116" t="s">
        <v>20</v>
      </c>
      <c r="C44" s="218" t="s">
        <v>206</v>
      </c>
      <c r="D44" s="219"/>
      <c r="E44" s="219"/>
      <c r="F44" s="219"/>
      <c r="G44" s="219"/>
      <c r="H44" s="219"/>
      <c r="I44" s="220"/>
    </row>
    <row r="45" spans="2:9" ht="32.25" customHeight="1" thickBot="1">
      <c r="B45" s="116" t="s">
        <v>178</v>
      </c>
      <c r="C45" s="218" t="s">
        <v>207</v>
      </c>
      <c r="D45" s="219"/>
      <c r="E45" s="219"/>
      <c r="F45" s="219"/>
      <c r="G45" s="219"/>
      <c r="H45" s="219"/>
      <c r="I45" s="220"/>
    </row>
  </sheetData>
  <sheetProtection/>
  <mergeCells count="42">
    <mergeCell ref="D18:H18"/>
    <mergeCell ref="D10:H10"/>
    <mergeCell ref="D11:H11"/>
    <mergeCell ref="H1:I1"/>
    <mergeCell ref="B3:I3"/>
    <mergeCell ref="C9:I9"/>
    <mergeCell ref="B6:I6"/>
    <mergeCell ref="C8:I8"/>
    <mergeCell ref="C7:I7"/>
    <mergeCell ref="C39:I39"/>
    <mergeCell ref="C36:I36"/>
    <mergeCell ref="C20:I20"/>
    <mergeCell ref="C21:I21"/>
    <mergeCell ref="D12:H12"/>
    <mergeCell ref="D13:H13"/>
    <mergeCell ref="D14:H14"/>
    <mergeCell ref="D15:H15"/>
    <mergeCell ref="D16:H16"/>
    <mergeCell ref="D17:H17"/>
    <mergeCell ref="C44:I44"/>
    <mergeCell ref="C45:I45"/>
    <mergeCell ref="C41:I41"/>
    <mergeCell ref="C43:I43"/>
    <mergeCell ref="C42:I42"/>
    <mergeCell ref="C40:I40"/>
    <mergeCell ref="K21:M21"/>
    <mergeCell ref="C22:I22"/>
    <mergeCell ref="B28:I28"/>
    <mergeCell ref="C32:I32"/>
    <mergeCell ref="C30:I30"/>
    <mergeCell ref="C29:I29"/>
    <mergeCell ref="C31:I31"/>
    <mergeCell ref="C23:I23"/>
    <mergeCell ref="C24:I24"/>
    <mergeCell ref="C27:I27"/>
    <mergeCell ref="C37:I37"/>
    <mergeCell ref="C35:I35"/>
    <mergeCell ref="C33:I33"/>
    <mergeCell ref="C25:I25"/>
    <mergeCell ref="C26:I26"/>
    <mergeCell ref="C38:I38"/>
    <mergeCell ref="C34:I34"/>
  </mergeCells>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27" max="255" man="1"/>
  </rowBreaks>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N10" sqref="N10"/>
    </sheetView>
  </sheetViews>
  <sheetFormatPr defaultColWidth="9.140625" defaultRowHeight="12.75"/>
  <cols>
    <col min="3" max="4" width="9.140625" style="91" customWidth="1"/>
    <col min="5" max="5" width="9.421875" style="91" customWidth="1"/>
    <col min="6" max="9" width="9.140625" style="91" customWidth="1"/>
    <col min="11" max="11" width="10.57421875" style="0" customWidth="1"/>
    <col min="13" max="13" width="10.8515625" style="0" customWidth="1"/>
  </cols>
  <sheetData>
    <row r="1" spans="1:13" ht="13.5" thickTop="1">
      <c r="A1" s="241" t="s">
        <v>36</v>
      </c>
      <c r="B1" s="242"/>
      <c r="C1" s="242"/>
      <c r="D1" s="242"/>
      <c r="E1" s="242"/>
      <c r="F1" s="242"/>
      <c r="G1" s="242"/>
      <c r="H1" s="242"/>
      <c r="I1" s="242"/>
      <c r="J1" s="94" t="s">
        <v>34</v>
      </c>
      <c r="K1" s="95"/>
      <c r="L1" s="94" t="s">
        <v>35</v>
      </c>
      <c r="M1" s="96"/>
    </row>
    <row r="2" spans="1:13" ht="13.5" thickBot="1">
      <c r="A2" s="243"/>
      <c r="B2" s="244"/>
      <c r="C2" s="244"/>
      <c r="D2" s="244"/>
      <c r="E2" s="244"/>
      <c r="F2" s="244"/>
      <c r="G2" s="244"/>
      <c r="H2" s="244"/>
      <c r="I2" s="244"/>
      <c r="J2" s="97"/>
      <c r="K2" s="97"/>
      <c r="L2" s="97"/>
      <c r="M2" s="98"/>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
      <selection activeCell="A1" sqref="A1"/>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9"/>
      <c r="C1" s="21"/>
      <c r="D1" s="21"/>
      <c r="E1" s="21"/>
      <c r="F1" s="21"/>
      <c r="G1" s="22"/>
      <c r="H1" s="22"/>
      <c r="I1" s="22"/>
      <c r="J1" s="22"/>
    </row>
    <row r="2" spans="2:7" ht="45.75" customHeight="1">
      <c r="B2" s="22"/>
      <c r="C2" s="22"/>
      <c r="D2" s="22"/>
      <c r="E2" s="22"/>
      <c r="F2" s="21"/>
      <c r="G2" s="22"/>
    </row>
    <row r="3" spans="2:18" ht="34.5" customHeight="1">
      <c r="B3" s="20"/>
      <c r="C3" s="20"/>
      <c r="D3" s="20"/>
      <c r="E3" s="20"/>
      <c r="F3" s="20"/>
      <c r="G3" s="20"/>
      <c r="H3" s="20"/>
      <c r="I3" s="20"/>
      <c r="J3" s="20"/>
      <c r="K3" s="20"/>
      <c r="L3" s="21"/>
      <c r="M3" s="21"/>
      <c r="N3" s="21"/>
      <c r="O3" s="20"/>
      <c r="P3" s="20"/>
      <c r="Q3" s="21"/>
      <c r="R3" s="21"/>
    </row>
    <row r="4" spans="2:7" ht="17.25" customHeight="1">
      <c r="B4" s="20"/>
      <c r="E4" s="4"/>
      <c r="F4" s="4"/>
      <c r="G4" s="4"/>
    </row>
    <row r="5" spans="2: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2"/>
    </row>
    <row r="21" spans="1:2" s="5" customFormat="1" ht="12.75">
      <c r="A21" s="36"/>
      <c r="B21" s="12"/>
    </row>
    <row r="22" spans="1:2" s="5" customFormat="1" ht="12.75">
      <c r="A22" s="36"/>
      <c r="B22" s="12"/>
    </row>
    <row r="23" spans="1:2" s="5" customFormat="1" ht="12.75">
      <c r="A23" s="36"/>
      <c r="B23" s="12"/>
    </row>
    <row r="24" spans="1:2" s="5" customFormat="1" ht="12.75">
      <c r="A24" s="36"/>
      <c r="B24" s="12"/>
    </row>
    <row r="25" spans="1:2" s="5" customFormat="1" ht="12.75">
      <c r="A25" s="36"/>
      <c r="B25" s="12"/>
    </row>
    <row r="26" spans="1:2" s="5" customFormat="1" ht="12.75">
      <c r="A26" s="36"/>
      <c r="B26" s="12"/>
    </row>
    <row r="27" spans="1:2" s="5" customFormat="1" ht="12.75">
      <c r="A27" s="36"/>
      <c r="B27" s="12"/>
    </row>
    <row r="28" spans="1:2" s="5" customFormat="1" ht="12.75">
      <c r="A28" s="36"/>
      <c r="B28" s="12"/>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82">
      <selection activeCell="AA182" sqref="AA182"/>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9"/>
      <c r="C1" s="21"/>
      <c r="D1" s="21"/>
      <c r="E1" s="21"/>
      <c r="F1" s="21"/>
      <c r="G1" s="22"/>
      <c r="H1" s="22"/>
      <c r="I1" s="22"/>
      <c r="J1" s="22"/>
    </row>
    <row r="2" spans="2:7" ht="45.75" customHeight="1">
      <c r="B2" s="22"/>
      <c r="C2" s="22"/>
      <c r="D2" s="22"/>
      <c r="E2" s="22"/>
      <c r="F2" s="21"/>
      <c r="G2" s="22"/>
    </row>
    <row r="3" spans="2:18" ht="34.5" customHeight="1">
      <c r="B3" s="20"/>
      <c r="C3" s="20"/>
      <c r="D3" s="20"/>
      <c r="E3" s="20"/>
      <c r="F3" s="20"/>
      <c r="G3" s="20"/>
      <c r="H3" s="20"/>
      <c r="I3" s="20"/>
      <c r="J3" s="20"/>
      <c r="K3" s="20"/>
      <c r="L3" s="21"/>
      <c r="M3" s="21"/>
      <c r="N3" s="21"/>
      <c r="O3" s="20"/>
      <c r="P3" s="20"/>
      <c r="Q3" s="21"/>
      <c r="R3" s="21"/>
    </row>
    <row r="4" spans="2:7" ht="17.25" customHeight="1">
      <c r="B4" s="20"/>
      <c r="E4" s="4"/>
      <c r="F4" s="4"/>
      <c r="G4" s="4"/>
    </row>
    <row r="5" spans="2: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2"/>
    </row>
    <row r="21" spans="1:2" s="5" customFormat="1" ht="12.75">
      <c r="A21" s="36"/>
      <c r="B21" s="12"/>
    </row>
    <row r="22" spans="1:2" s="5" customFormat="1" ht="12.75">
      <c r="A22" s="36"/>
      <c r="B22" s="12"/>
    </row>
    <row r="23" spans="1:2" s="5" customFormat="1" ht="12.75">
      <c r="A23" s="36"/>
      <c r="B23" s="12"/>
    </row>
    <row r="24" spans="1:2" s="5" customFormat="1" ht="12.75">
      <c r="A24" s="36"/>
      <c r="B24" s="12"/>
    </row>
    <row r="25" spans="1:2" s="5" customFormat="1" ht="12.75">
      <c r="A25" s="36"/>
      <c r="B25" s="12"/>
    </row>
    <row r="26" spans="1:2" s="5" customFormat="1" ht="12.75">
      <c r="A26" s="36"/>
      <c r="B26" s="12"/>
    </row>
    <row r="27" spans="1:2" s="5" customFormat="1" ht="12.75">
      <c r="A27" s="36"/>
      <c r="B27" s="12"/>
    </row>
    <row r="28" spans="1:2" s="5" customFormat="1" ht="12.75">
      <c r="A28" s="36"/>
      <c r="B28" s="12"/>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dimension ref="A1:E75"/>
  <sheetViews>
    <sheetView zoomScalePageLayoutView="0" workbookViewId="0" topLeftCell="A1">
      <pane ySplit="1" topLeftCell="A53" activePane="bottomLeft" state="frozen"/>
      <selection pane="topLeft" activeCell="A1" sqref="A1"/>
      <selection pane="bottomLeft" activeCell="B73" sqref="B73"/>
    </sheetView>
  </sheetViews>
  <sheetFormatPr defaultColWidth="29.28125" defaultRowHeight="12.75"/>
  <cols>
    <col min="1" max="1" width="23.140625" style="89" customWidth="1"/>
    <col min="2" max="2" width="21.00390625" style="78" customWidth="1"/>
    <col min="3" max="3" width="21.57421875" style="78" customWidth="1"/>
    <col min="4" max="4" width="73.140625" style="78" customWidth="1"/>
    <col min="5" max="16384" width="29.28125" style="78" customWidth="1"/>
  </cols>
  <sheetData>
    <row r="1" spans="1:5" s="76" customFormat="1" ht="12.75">
      <c r="A1" s="74" t="s">
        <v>139</v>
      </c>
      <c r="B1" s="75" t="s">
        <v>140</v>
      </c>
      <c r="C1" s="75" t="s">
        <v>141</v>
      </c>
      <c r="D1" s="75" t="s">
        <v>142</v>
      </c>
      <c r="E1" s="75" t="s">
        <v>143</v>
      </c>
    </row>
    <row r="2" spans="1:4" ht="14.25">
      <c r="A2" s="77"/>
      <c r="C2" s="79"/>
      <c r="D2" s="80"/>
    </row>
    <row r="3" spans="1:5" ht="14.25">
      <c r="A3" s="245" t="s">
        <v>208</v>
      </c>
      <c r="B3" s="247" t="s">
        <v>209</v>
      </c>
      <c r="C3" s="82" t="s">
        <v>71</v>
      </c>
      <c r="D3" s="83" t="s">
        <v>179</v>
      </c>
      <c r="E3" s="78" t="s">
        <v>144</v>
      </c>
    </row>
    <row r="4" spans="1:5" ht="28.5">
      <c r="A4" s="246"/>
      <c r="B4" s="248"/>
      <c r="C4" s="82" t="s">
        <v>70</v>
      </c>
      <c r="D4" s="83" t="s">
        <v>145</v>
      </c>
      <c r="E4" s="78" t="s">
        <v>153</v>
      </c>
    </row>
    <row r="5" spans="1:5" ht="28.5">
      <c r="A5" s="246"/>
      <c r="B5" s="248"/>
      <c r="C5" s="82" t="s">
        <v>136</v>
      </c>
      <c r="D5" s="83" t="s">
        <v>146</v>
      </c>
      <c r="E5" s="78" t="s">
        <v>153</v>
      </c>
    </row>
    <row r="6" spans="1:5" ht="14.25">
      <c r="A6" s="246"/>
      <c r="B6" s="248"/>
      <c r="C6" s="82" t="s">
        <v>134</v>
      </c>
      <c r="D6" s="83" t="s">
        <v>147</v>
      </c>
      <c r="E6" s="78" t="s">
        <v>153</v>
      </c>
    </row>
    <row r="7" spans="1:5" ht="14.25">
      <c r="A7" s="246"/>
      <c r="B7" s="248"/>
      <c r="C7" s="82" t="s">
        <v>45</v>
      </c>
      <c r="D7" s="83" t="s">
        <v>180</v>
      </c>
      <c r="E7" s="78" t="s">
        <v>144</v>
      </c>
    </row>
    <row r="8" spans="1:5" ht="14.25">
      <c r="A8" s="246"/>
      <c r="B8" s="248"/>
      <c r="C8" s="82" t="s">
        <v>148</v>
      </c>
      <c r="D8" s="83" t="s">
        <v>149</v>
      </c>
      <c r="E8" s="78" t="s">
        <v>181</v>
      </c>
    </row>
    <row r="9" spans="1:5" ht="28.5">
      <c r="A9" s="246"/>
      <c r="B9" s="248"/>
      <c r="C9" s="82" t="s">
        <v>133</v>
      </c>
      <c r="D9" s="83" t="s">
        <v>150</v>
      </c>
      <c r="E9" s="78" t="s">
        <v>153</v>
      </c>
    </row>
    <row r="10" spans="1:5" ht="14.25">
      <c r="A10" s="246"/>
      <c r="B10" s="248"/>
      <c r="C10" s="82" t="s">
        <v>182</v>
      </c>
      <c r="D10" s="83" t="s">
        <v>151</v>
      </c>
      <c r="E10" s="78" t="s">
        <v>183</v>
      </c>
    </row>
    <row r="11" spans="1:5" ht="14.25">
      <c r="A11" s="253"/>
      <c r="B11" s="249"/>
      <c r="C11" s="82" t="s">
        <v>184</v>
      </c>
      <c r="D11" s="83" t="s">
        <v>185</v>
      </c>
      <c r="E11" s="78" t="s">
        <v>144</v>
      </c>
    </row>
    <row r="12" ht="12.75">
      <c r="A12" s="77"/>
    </row>
    <row r="13" spans="1:5" ht="28.5">
      <c r="A13" s="139" t="s">
        <v>264</v>
      </c>
      <c r="B13" s="140" t="s">
        <v>265</v>
      </c>
      <c r="C13" s="82" t="s">
        <v>74</v>
      </c>
      <c r="D13" s="83" t="s">
        <v>266</v>
      </c>
      <c r="E13" s="78" t="s">
        <v>144</v>
      </c>
    </row>
    <row r="14" spans="1:4" ht="14.25">
      <c r="A14" s="88"/>
      <c r="C14" s="79"/>
      <c r="D14" s="80"/>
    </row>
    <row r="15" spans="1:5" ht="14.25">
      <c r="A15" s="87" t="s">
        <v>95</v>
      </c>
      <c r="B15" s="84" t="s">
        <v>194</v>
      </c>
      <c r="C15" s="82" t="s">
        <v>259</v>
      </c>
      <c r="D15" s="83" t="s">
        <v>260</v>
      </c>
      <c r="E15" s="78" t="s">
        <v>144</v>
      </c>
    </row>
    <row r="16" spans="1:4" ht="14.25">
      <c r="A16" s="88"/>
      <c r="C16" s="79"/>
      <c r="D16" s="80"/>
    </row>
    <row r="17" spans="1:5" ht="14.25">
      <c r="A17" s="87" t="s">
        <v>261</v>
      </c>
      <c r="B17" s="84" t="s">
        <v>262</v>
      </c>
      <c r="C17" s="82" t="s">
        <v>261</v>
      </c>
      <c r="D17" s="83" t="s">
        <v>263</v>
      </c>
      <c r="E17" s="78" t="s">
        <v>144</v>
      </c>
    </row>
    <row r="18" spans="1:4" ht="14.25">
      <c r="A18" s="88"/>
      <c r="C18" s="79"/>
      <c r="D18" s="80"/>
    </row>
    <row r="19" spans="1:5" ht="14.25">
      <c r="A19" s="245" t="s">
        <v>88</v>
      </c>
      <c r="B19" s="245" t="s">
        <v>152</v>
      </c>
      <c r="C19" s="82" t="s">
        <v>78</v>
      </c>
      <c r="D19" s="83" t="s">
        <v>212</v>
      </c>
      <c r="E19" s="78" t="s">
        <v>144</v>
      </c>
    </row>
    <row r="20" spans="1:5" ht="14.25">
      <c r="A20" s="246"/>
      <c r="B20" s="246"/>
      <c r="C20" s="82" t="s">
        <v>211</v>
      </c>
      <c r="D20" s="83" t="s">
        <v>214</v>
      </c>
      <c r="E20" s="78" t="s">
        <v>144</v>
      </c>
    </row>
    <row r="21" spans="1:5" ht="14.25">
      <c r="A21" s="246"/>
      <c r="B21" s="246"/>
      <c r="C21" s="82" t="s">
        <v>79</v>
      </c>
      <c r="D21" s="83" t="s">
        <v>213</v>
      </c>
      <c r="E21" s="78" t="s">
        <v>144</v>
      </c>
    </row>
    <row r="22" spans="1:4" ht="14.25">
      <c r="A22" s="77"/>
      <c r="C22" s="79"/>
      <c r="D22" s="80"/>
    </row>
    <row r="23" spans="1:5" ht="14.25">
      <c r="A23" s="245" t="s">
        <v>235</v>
      </c>
      <c r="B23" s="245" t="s">
        <v>236</v>
      </c>
      <c r="C23" s="82" t="s">
        <v>237</v>
      </c>
      <c r="D23" s="83" t="s">
        <v>239</v>
      </c>
      <c r="E23" s="78" t="s">
        <v>144</v>
      </c>
    </row>
    <row r="24" spans="1:5" ht="14.25">
      <c r="A24" s="246"/>
      <c r="B24" s="246"/>
      <c r="C24" s="82" t="s">
        <v>235</v>
      </c>
      <c r="D24" s="83" t="s">
        <v>238</v>
      </c>
      <c r="E24" s="78" t="s">
        <v>144</v>
      </c>
    </row>
    <row r="25" spans="1:4" ht="14.25">
      <c r="A25" s="88"/>
      <c r="C25" s="79"/>
      <c r="D25" s="80"/>
    </row>
    <row r="26" spans="1:5" ht="14.25">
      <c r="A26" s="245" t="s">
        <v>90</v>
      </c>
      <c r="B26" s="247" t="s">
        <v>154</v>
      </c>
      <c r="C26" s="82" t="s">
        <v>135</v>
      </c>
      <c r="D26" s="83" t="s">
        <v>215</v>
      </c>
      <c r="E26" s="78" t="s">
        <v>153</v>
      </c>
    </row>
    <row r="27" spans="1:5" ht="14.25">
      <c r="A27" s="246"/>
      <c r="B27" s="248"/>
      <c r="C27" s="85" t="s">
        <v>116</v>
      </c>
      <c r="D27" s="83" t="s">
        <v>186</v>
      </c>
      <c r="E27" s="78" t="s">
        <v>153</v>
      </c>
    </row>
    <row r="28" spans="1:5" ht="14.25">
      <c r="A28" s="246"/>
      <c r="B28" s="248"/>
      <c r="C28" s="85" t="s">
        <v>227</v>
      </c>
      <c r="D28" s="83" t="s">
        <v>228</v>
      </c>
      <c r="E28" s="78" t="s">
        <v>153</v>
      </c>
    </row>
    <row r="29" spans="1:5" ht="14.25">
      <c r="A29" s="246"/>
      <c r="B29" s="248"/>
      <c r="C29" s="85" t="s">
        <v>229</v>
      </c>
      <c r="D29" s="83" t="s">
        <v>230</v>
      </c>
      <c r="E29" s="78" t="s">
        <v>153</v>
      </c>
    </row>
    <row r="30" spans="1:5" ht="14.25">
      <c r="A30" s="246"/>
      <c r="B30" s="248"/>
      <c r="C30" s="85" t="s">
        <v>225</v>
      </c>
      <c r="D30" s="83" t="s">
        <v>226</v>
      </c>
      <c r="E30" s="78" t="s">
        <v>153</v>
      </c>
    </row>
    <row r="31" spans="1:4" ht="14.25">
      <c r="A31" s="77"/>
      <c r="C31" s="86"/>
      <c r="D31" s="80"/>
    </row>
    <row r="32" spans="1:5" ht="27.75" customHeight="1">
      <c r="A32" s="139" t="s">
        <v>89</v>
      </c>
      <c r="B32" s="140" t="s">
        <v>217</v>
      </c>
      <c r="C32" s="82" t="s">
        <v>74</v>
      </c>
      <c r="D32" s="83" t="s">
        <v>216</v>
      </c>
      <c r="E32" s="78" t="s">
        <v>144</v>
      </c>
    </row>
    <row r="33" spans="1:4" ht="14.25">
      <c r="A33" s="77"/>
      <c r="C33" s="79"/>
      <c r="D33" s="80"/>
    </row>
    <row r="34" spans="1:5" ht="14.25">
      <c r="A34" s="245" t="s">
        <v>91</v>
      </c>
      <c r="B34" s="245" t="s">
        <v>155</v>
      </c>
      <c r="C34" s="82" t="s">
        <v>187</v>
      </c>
      <c r="D34" s="83" t="s">
        <v>210</v>
      </c>
      <c r="E34" s="78" t="s">
        <v>144</v>
      </c>
    </row>
    <row r="35" spans="1:5" ht="14.25">
      <c r="A35" s="246"/>
      <c r="B35" s="246"/>
      <c r="C35" s="82" t="s">
        <v>223</v>
      </c>
      <c r="D35" s="83" t="s">
        <v>222</v>
      </c>
      <c r="E35" s="78" t="s">
        <v>144</v>
      </c>
    </row>
    <row r="36" spans="1:5" ht="14.25">
      <c r="A36" s="246"/>
      <c r="B36" s="246"/>
      <c r="C36" s="82" t="s">
        <v>243</v>
      </c>
      <c r="D36" s="83" t="s">
        <v>244</v>
      </c>
      <c r="E36" s="78" t="s">
        <v>144</v>
      </c>
    </row>
    <row r="37" spans="1:5" ht="14.25">
      <c r="A37" s="246"/>
      <c r="B37" s="246"/>
      <c r="C37" s="82" t="s">
        <v>72</v>
      </c>
      <c r="D37" s="83" t="s">
        <v>156</v>
      </c>
      <c r="E37" s="78" t="s">
        <v>144</v>
      </c>
    </row>
    <row r="38" spans="1:5" ht="14.25">
      <c r="A38" s="246"/>
      <c r="B38" s="246"/>
      <c r="C38" s="82" t="s">
        <v>188</v>
      </c>
      <c r="D38" s="83" t="s">
        <v>189</v>
      </c>
      <c r="E38" s="78" t="s">
        <v>144</v>
      </c>
    </row>
    <row r="39" spans="1:5" ht="14.25">
      <c r="A39" s="246"/>
      <c r="B39" s="246"/>
      <c r="C39" s="82" t="s">
        <v>218</v>
      </c>
      <c r="D39" s="83" t="s">
        <v>219</v>
      </c>
      <c r="E39" s="78" t="s">
        <v>144</v>
      </c>
    </row>
    <row r="40" spans="1:5" ht="14.25">
      <c r="A40" s="246"/>
      <c r="B40" s="246"/>
      <c r="C40" s="82" t="s">
        <v>220</v>
      </c>
      <c r="D40" s="83" t="s">
        <v>221</v>
      </c>
      <c r="E40" s="78" t="s">
        <v>144</v>
      </c>
    </row>
    <row r="41" spans="1:5" ht="14.25">
      <c r="A41" s="246"/>
      <c r="B41" s="246"/>
      <c r="C41" s="82" t="s">
        <v>73</v>
      </c>
      <c r="D41" s="83" t="s">
        <v>157</v>
      </c>
      <c r="E41" s="78" t="s">
        <v>144</v>
      </c>
    </row>
    <row r="42" spans="1:5" ht="14.25">
      <c r="A42" s="246"/>
      <c r="B42" s="246"/>
      <c r="C42" s="82" t="s">
        <v>241</v>
      </c>
      <c r="D42" s="83" t="s">
        <v>242</v>
      </c>
      <c r="E42" s="78" t="s">
        <v>144</v>
      </c>
    </row>
    <row r="43" spans="1:5" ht="14.25">
      <c r="A43" s="246"/>
      <c r="B43" s="246"/>
      <c r="C43" s="82" t="s">
        <v>253</v>
      </c>
      <c r="D43" s="83" t="s">
        <v>254</v>
      </c>
      <c r="E43" s="78" t="s">
        <v>144</v>
      </c>
    </row>
    <row r="44" spans="1:4" ht="14.25">
      <c r="A44" s="77"/>
      <c r="C44" s="79"/>
      <c r="D44" s="80"/>
    </row>
    <row r="45" spans="1:4" ht="14.25">
      <c r="A45" s="77"/>
      <c r="C45" s="79"/>
      <c r="D45" s="80"/>
    </row>
    <row r="46" spans="1:5" ht="14.25">
      <c r="A46" s="245" t="s">
        <v>76</v>
      </c>
      <c r="B46" s="250" t="s">
        <v>158</v>
      </c>
      <c r="C46" s="82" t="s">
        <v>76</v>
      </c>
      <c r="D46" s="83" t="s">
        <v>190</v>
      </c>
      <c r="E46" s="78" t="s">
        <v>144</v>
      </c>
    </row>
    <row r="47" spans="1:5" ht="14.25">
      <c r="A47" s="246"/>
      <c r="B47" s="251"/>
      <c r="C47" s="82" t="s">
        <v>231</v>
      </c>
      <c r="D47" s="83" t="s">
        <v>232</v>
      </c>
      <c r="E47" s="78" t="s">
        <v>144</v>
      </c>
    </row>
    <row r="48" spans="1:5" ht="14.25">
      <c r="A48" s="246"/>
      <c r="B48" s="252"/>
      <c r="C48" s="82" t="s">
        <v>75</v>
      </c>
      <c r="D48" s="83" t="s">
        <v>233</v>
      </c>
      <c r="E48" s="78" t="s">
        <v>144</v>
      </c>
    </row>
    <row r="49" spans="1:4" ht="14.25">
      <c r="A49" s="77"/>
      <c r="C49" s="79"/>
      <c r="D49" s="80"/>
    </row>
    <row r="50" spans="1:5" ht="14.25">
      <c r="A50" s="87" t="s">
        <v>92</v>
      </c>
      <c r="B50" s="84" t="s">
        <v>159</v>
      </c>
      <c r="C50" s="82" t="s">
        <v>92</v>
      </c>
      <c r="D50" s="83" t="s">
        <v>224</v>
      </c>
      <c r="E50" s="78" t="s">
        <v>144</v>
      </c>
    </row>
    <row r="51" spans="1:4" ht="14.25">
      <c r="A51" s="88"/>
      <c r="C51" s="79"/>
      <c r="D51" s="80"/>
    </row>
    <row r="52" spans="1:5" ht="14.25">
      <c r="A52" s="87" t="s">
        <v>77</v>
      </c>
      <c r="B52" s="84" t="s">
        <v>169</v>
      </c>
      <c r="C52" s="82" t="s">
        <v>77</v>
      </c>
      <c r="D52" s="83" t="s">
        <v>234</v>
      </c>
      <c r="E52" s="78" t="s">
        <v>144</v>
      </c>
    </row>
    <row r="53" spans="1:4" ht="14.25">
      <c r="A53" s="88"/>
      <c r="C53" s="79"/>
      <c r="D53" s="80"/>
    </row>
    <row r="54" spans="1:5" ht="14.25">
      <c r="A54" s="245" t="s">
        <v>247</v>
      </c>
      <c r="B54" s="247" t="s">
        <v>251</v>
      </c>
      <c r="C54" s="82" t="s">
        <v>240</v>
      </c>
      <c r="D54" s="83" t="s">
        <v>252</v>
      </c>
      <c r="E54" s="78" t="s">
        <v>144</v>
      </c>
    </row>
    <row r="55" spans="1:5" ht="14.25">
      <c r="A55" s="246"/>
      <c r="B55" s="248"/>
      <c r="C55" s="82" t="s">
        <v>249</v>
      </c>
      <c r="D55" s="83" t="s">
        <v>248</v>
      </c>
      <c r="E55" s="78" t="s">
        <v>144</v>
      </c>
    </row>
    <row r="56" spans="1:5" ht="14.25">
      <c r="A56" s="246"/>
      <c r="B56" s="249"/>
      <c r="C56" s="82" t="s">
        <v>110</v>
      </c>
      <c r="D56" s="83" t="s">
        <v>250</v>
      </c>
      <c r="E56" s="78" t="s">
        <v>144</v>
      </c>
    </row>
    <row r="57" spans="1:4" ht="14.25">
      <c r="A57" s="88"/>
      <c r="C57" s="79"/>
      <c r="D57" s="80"/>
    </row>
    <row r="58" spans="1:5" ht="14.25">
      <c r="A58" s="245" t="s">
        <v>102</v>
      </c>
      <c r="B58" s="245" t="s">
        <v>102</v>
      </c>
      <c r="C58" s="82" t="s">
        <v>100</v>
      </c>
      <c r="D58" s="83" t="s">
        <v>160</v>
      </c>
      <c r="E58" s="78" t="s">
        <v>191</v>
      </c>
    </row>
    <row r="59" spans="1:5" ht="14.25">
      <c r="A59" s="246"/>
      <c r="B59" s="246"/>
      <c r="C59" s="82" t="s">
        <v>99</v>
      </c>
      <c r="D59" s="83" t="s">
        <v>161</v>
      </c>
      <c r="E59" s="78" t="s">
        <v>191</v>
      </c>
    </row>
    <row r="60" spans="1:4" ht="14.25">
      <c r="A60" s="88"/>
      <c r="C60" s="79"/>
      <c r="D60" s="80"/>
    </row>
    <row r="61" spans="1:5" ht="14.25">
      <c r="A61" s="245" t="s">
        <v>87</v>
      </c>
      <c r="B61" s="245" t="s">
        <v>162</v>
      </c>
      <c r="C61" s="82" t="s">
        <v>245</v>
      </c>
      <c r="D61" s="83" t="s">
        <v>246</v>
      </c>
      <c r="E61" s="78" t="s">
        <v>144</v>
      </c>
    </row>
    <row r="62" spans="1:5" ht="14.25">
      <c r="A62" s="246"/>
      <c r="B62" s="246"/>
      <c r="C62" s="82" t="s">
        <v>109</v>
      </c>
      <c r="D62" s="83" t="s">
        <v>192</v>
      </c>
      <c r="E62" s="78" t="s">
        <v>144</v>
      </c>
    </row>
    <row r="63" spans="1:4" ht="14.25">
      <c r="A63" s="77"/>
      <c r="C63" s="79"/>
      <c r="D63" s="80"/>
    </row>
    <row r="64" spans="1:5" ht="14.25">
      <c r="A64" s="81" t="s">
        <v>97</v>
      </c>
      <c r="B64" s="84" t="s">
        <v>163</v>
      </c>
      <c r="C64" s="82" t="s">
        <v>75</v>
      </c>
      <c r="D64" s="83" t="s">
        <v>193</v>
      </c>
      <c r="E64" s="78" t="s">
        <v>144</v>
      </c>
    </row>
    <row r="66" spans="1:5" ht="14.25">
      <c r="A66" s="245" t="s">
        <v>93</v>
      </c>
      <c r="B66" s="245" t="s">
        <v>168</v>
      </c>
      <c r="C66" s="82" t="s">
        <v>255</v>
      </c>
      <c r="D66" s="83" t="s">
        <v>256</v>
      </c>
      <c r="E66" s="78" t="s">
        <v>144</v>
      </c>
    </row>
    <row r="67" spans="1:5" ht="14.25">
      <c r="A67" s="246"/>
      <c r="B67" s="246"/>
      <c r="C67" s="82" t="s">
        <v>257</v>
      </c>
      <c r="D67" s="83" t="s">
        <v>258</v>
      </c>
      <c r="E67" s="78" t="s">
        <v>144</v>
      </c>
    </row>
    <row r="68" spans="1:4" ht="14.25">
      <c r="A68" s="77"/>
      <c r="C68" s="79"/>
      <c r="D68" s="80"/>
    </row>
    <row r="69" spans="1:5" ht="14.25">
      <c r="A69" s="245" t="s">
        <v>94</v>
      </c>
      <c r="B69" s="245" t="s">
        <v>164</v>
      </c>
      <c r="C69" s="82" t="s">
        <v>101</v>
      </c>
      <c r="D69" s="83" t="s">
        <v>165</v>
      </c>
      <c r="E69" s="78" t="s">
        <v>153</v>
      </c>
    </row>
    <row r="70" spans="1:5" ht="14.25">
      <c r="A70" s="246"/>
      <c r="B70" s="246"/>
      <c r="C70" s="82" t="s">
        <v>98</v>
      </c>
      <c r="D70" s="83" t="s">
        <v>166</v>
      </c>
      <c r="E70" s="78" t="s">
        <v>191</v>
      </c>
    </row>
    <row r="72" spans="1:2" ht="12.75">
      <c r="A72" s="77" t="s">
        <v>267</v>
      </c>
      <c r="B72" s="78" t="s">
        <v>1</v>
      </c>
    </row>
    <row r="73" spans="1:2" ht="12.75">
      <c r="A73" s="77" t="s">
        <v>268</v>
      </c>
      <c r="B73" s="78" t="s">
        <v>269</v>
      </c>
    </row>
    <row r="74" spans="1:2" ht="12.75">
      <c r="A74" s="77" t="s">
        <v>86</v>
      </c>
      <c r="B74" s="78" t="s">
        <v>167</v>
      </c>
    </row>
    <row r="75" spans="1:2" ht="12.75">
      <c r="A75" s="77" t="s">
        <v>96</v>
      </c>
      <c r="B75" s="78" t="s">
        <v>170</v>
      </c>
    </row>
  </sheetData>
  <sheetProtection/>
  <mergeCells count="22">
    <mergeCell ref="A69:A70"/>
    <mergeCell ref="B69:B70"/>
    <mergeCell ref="A58:A59"/>
    <mergeCell ref="B58:B59"/>
    <mergeCell ref="A61:A62"/>
    <mergeCell ref="B61:B62"/>
    <mergeCell ref="A66:A67"/>
    <mergeCell ref="B66:B67"/>
    <mergeCell ref="A3:A11"/>
    <mergeCell ref="B3:B11"/>
    <mergeCell ref="A19:A21"/>
    <mergeCell ref="B19:B21"/>
    <mergeCell ref="A34:A43"/>
    <mergeCell ref="B34:B43"/>
    <mergeCell ref="A54:A56"/>
    <mergeCell ref="B54:B56"/>
    <mergeCell ref="A23:A24"/>
    <mergeCell ref="B23:B24"/>
    <mergeCell ref="A26:A30"/>
    <mergeCell ref="B26:B30"/>
    <mergeCell ref="A46:A48"/>
    <mergeCell ref="B46:B48"/>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F241"/>
  <sheetViews>
    <sheetView zoomScale="75" zoomScaleNormal="75" zoomScalePageLayoutView="0" workbookViewId="0" topLeftCell="A21">
      <selection activeCell="F31" sqref="F31"/>
    </sheetView>
  </sheetViews>
  <sheetFormatPr defaultColWidth="9.140625" defaultRowHeight="12.75"/>
  <cols>
    <col min="1" max="1" width="19.57421875" style="35" customWidth="1"/>
    <col min="2" max="2" width="10.00390625" style="3" bestFit="1" customWidth="1"/>
    <col min="3" max="3" width="10.421875" style="3" bestFit="1" customWidth="1"/>
    <col min="4" max="4" width="14.28125" style="3" bestFit="1" customWidth="1"/>
    <col min="5" max="5" width="6.28125" style="3" customWidth="1"/>
    <col min="6" max="6" width="8.00390625" style="3" bestFit="1"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35" t="s">
        <v>117</v>
      </c>
    </row>
    <row r="3" spans="1:10" s="41" customFormat="1" ht="18.75" customHeight="1">
      <c r="A3" s="37"/>
      <c r="B3" s="38"/>
      <c r="C3" s="39"/>
      <c r="D3" s="39"/>
      <c r="E3" s="39"/>
      <c r="F3" s="39"/>
      <c r="G3" s="40"/>
      <c r="H3" s="40"/>
      <c r="I3" s="40"/>
      <c r="J3" s="40"/>
    </row>
    <row r="4" spans="2:8" s="41" customFormat="1" ht="45.75" customHeight="1">
      <c r="B4" s="40"/>
      <c r="C4" s="40"/>
      <c r="D4" s="40"/>
      <c r="F4" s="40"/>
      <c r="G4" s="40"/>
      <c r="H4" s="39"/>
    </row>
    <row r="5" spans="1:21" s="41" customFormat="1" ht="34.5" customHeight="1">
      <c r="A5" s="37"/>
      <c r="B5" s="42"/>
      <c r="C5" s="42"/>
      <c r="D5" s="42"/>
      <c r="E5" s="42"/>
      <c r="F5" s="42"/>
      <c r="G5" s="42"/>
      <c r="H5" s="42"/>
      <c r="I5" s="42"/>
      <c r="J5" s="42"/>
      <c r="K5" s="42"/>
      <c r="L5" s="42"/>
      <c r="M5" s="42"/>
      <c r="N5" s="39"/>
      <c r="O5" s="39"/>
      <c r="P5" s="39"/>
      <c r="Q5" s="42"/>
      <c r="R5" s="42"/>
      <c r="S5" s="39"/>
      <c r="T5" s="39"/>
      <c r="U5" s="39"/>
    </row>
    <row r="6" spans="1:8" s="41" customFormat="1" ht="17.25" customHeight="1">
      <c r="A6" s="37"/>
      <c r="B6" s="42"/>
      <c r="E6" s="43"/>
      <c r="F6" s="43"/>
      <c r="G6" s="43"/>
      <c r="H6" s="43"/>
    </row>
    <row r="7" spans="1:32" s="41" customFormat="1" ht="29.25" customHeight="1">
      <c r="A7" s="37"/>
      <c r="B7" s="40"/>
      <c r="C7" s="40"/>
      <c r="D7" s="40"/>
      <c r="E7" s="40"/>
      <c r="F7" s="40"/>
      <c r="G7" s="40"/>
      <c r="H7" s="40"/>
      <c r="I7" s="40"/>
      <c r="J7" s="42"/>
      <c r="K7" s="40"/>
      <c r="L7" s="39"/>
      <c r="M7" s="40"/>
      <c r="N7" s="40"/>
      <c r="O7" s="40"/>
      <c r="P7" s="40"/>
      <c r="R7" s="40"/>
      <c r="S7" s="40"/>
      <c r="T7" s="40"/>
      <c r="U7" s="40"/>
      <c r="V7" s="40"/>
      <c r="W7" s="40"/>
      <c r="X7" s="40"/>
      <c r="Y7" s="40"/>
      <c r="Z7" s="40"/>
      <c r="AA7" s="40"/>
      <c r="AB7" s="40"/>
      <c r="AC7" s="40"/>
      <c r="AD7" s="40"/>
      <c r="AE7" s="40"/>
      <c r="AF7" s="40"/>
    </row>
    <row r="8" spans="1:14" s="41" customFormat="1" ht="34.5" customHeight="1">
      <c r="A8" s="37"/>
      <c r="B8" s="42"/>
      <c r="C8" s="42"/>
      <c r="D8" s="42"/>
      <c r="E8" s="42"/>
      <c r="F8" s="42"/>
      <c r="G8" s="42"/>
      <c r="H8" s="42"/>
      <c r="I8" s="39"/>
      <c r="J8" s="39"/>
      <c r="K8" s="42"/>
      <c r="L8" s="42"/>
      <c r="M8" s="39"/>
      <c r="N8" s="39"/>
    </row>
    <row r="9" spans="1:4" ht="12.75">
      <c r="A9" s="45"/>
      <c r="B9" s="42" t="s">
        <v>84</v>
      </c>
      <c r="C9" s="42" t="s">
        <v>124</v>
      </c>
      <c r="D9" s="42"/>
    </row>
    <row r="10" ht="50.25" customHeight="1">
      <c r="A10" s="37" t="s">
        <v>11</v>
      </c>
    </row>
    <row r="11" ht="12.75">
      <c r="A11" s="37" t="s">
        <v>12</v>
      </c>
    </row>
    <row r="12" ht="12.75">
      <c r="A12" s="37" t="s">
        <v>17</v>
      </c>
    </row>
    <row r="13" spans="1:10" ht="15" customHeight="1">
      <c r="A13" s="37"/>
      <c r="I13" s="5"/>
      <c r="J13" s="5"/>
    </row>
    <row r="14" s="5" customFormat="1" ht="12.75"/>
    <row r="15" spans="1:10" s="5" customFormat="1" ht="12.75">
      <c r="A15" s="36"/>
      <c r="I15" s="34"/>
      <c r="J15" s="34"/>
    </row>
    <row r="16" spans="1:10" s="34" customFormat="1" ht="12.75">
      <c r="A16" s="35"/>
      <c r="B16" s="5"/>
      <c r="I16" s="5"/>
      <c r="J16" s="5"/>
    </row>
    <row r="17" spans="1:2" s="5" customFormat="1" ht="12.75">
      <c r="A17" s="112" t="s">
        <v>15</v>
      </c>
      <c r="B17" s="5" t="s">
        <v>18</v>
      </c>
    </row>
    <row r="18" spans="1:2" s="5" customFormat="1" ht="12.75">
      <c r="A18" s="36"/>
      <c r="B18" s="8"/>
    </row>
    <row r="19" spans="1:2" s="5" customFormat="1" ht="12.75">
      <c r="A19" s="39"/>
      <c r="B19" s="8"/>
    </row>
    <row r="20" spans="1:11" s="5" customFormat="1" ht="76.5">
      <c r="A20" s="39" t="s">
        <v>26</v>
      </c>
      <c r="B20" s="40" t="s">
        <v>27</v>
      </c>
      <c r="C20" s="40" t="s">
        <v>28</v>
      </c>
      <c r="D20" s="40" t="s">
        <v>29</v>
      </c>
      <c r="E20" s="40" t="s">
        <v>30</v>
      </c>
      <c r="F20" s="40" t="s">
        <v>31</v>
      </c>
      <c r="G20" s="40" t="s">
        <v>3</v>
      </c>
      <c r="H20" s="40" t="s">
        <v>4</v>
      </c>
      <c r="I20" s="42" t="s">
        <v>197</v>
      </c>
      <c r="J20" s="40" t="s">
        <v>32</v>
      </c>
      <c r="K20" s="39" t="s">
        <v>2</v>
      </c>
    </row>
    <row r="21" s="5" customFormat="1" ht="12.75">
      <c r="B21" s="8"/>
    </row>
    <row r="22" spans="1:2" s="5" customFormat="1" ht="12.75">
      <c r="A22" s="41" t="s">
        <v>39</v>
      </c>
      <c r="B22" s="8"/>
    </row>
    <row r="23" spans="1:2" s="5" customFormat="1" ht="12.75">
      <c r="A23" s="134" t="s">
        <v>40</v>
      </c>
      <c r="B23" s="12"/>
    </row>
    <row r="24" spans="1:2" s="5" customFormat="1" ht="12.75">
      <c r="A24" s="134" t="s">
        <v>41</v>
      </c>
      <c r="B24" s="12"/>
    </row>
    <row r="25" spans="1:2" s="5" customFormat="1" ht="12.75">
      <c r="A25" s="134" t="s">
        <v>43</v>
      </c>
      <c r="B25" s="12"/>
    </row>
    <row r="26" spans="1:2" s="5" customFormat="1" ht="12.75">
      <c r="A26" s="134" t="s">
        <v>44</v>
      </c>
      <c r="B26" s="12"/>
    </row>
    <row r="27" spans="1:2" s="5" customFormat="1" ht="12.75">
      <c r="A27" s="134" t="s">
        <v>45</v>
      </c>
      <c r="B27" s="12"/>
    </row>
    <row r="28" spans="1:2" s="5" customFormat="1" ht="12.75">
      <c r="A28" s="134" t="s">
        <v>46</v>
      </c>
      <c r="B28" s="12"/>
    </row>
    <row r="29" spans="1:2" s="5" customFormat="1" ht="12.75">
      <c r="A29" s="134" t="s">
        <v>47</v>
      </c>
      <c r="B29" s="12"/>
    </row>
    <row r="30" spans="1:2" s="5" customFormat="1" ht="12.75">
      <c r="A30" s="134" t="s">
        <v>48</v>
      </c>
      <c r="B30" s="12"/>
    </row>
    <row r="31" spans="2:6" s="5" customFormat="1" ht="409.5">
      <c r="B31" s="12"/>
      <c r="F31" s="5" t="s">
        <v>271</v>
      </c>
    </row>
    <row r="32" spans="1:2" s="5" customFormat="1" ht="12.75">
      <c r="A32" s="134"/>
      <c r="B32" s="8"/>
    </row>
    <row r="33" s="5" customFormat="1" ht="12.75">
      <c r="A33" s="134"/>
    </row>
    <row r="34" s="5" customFormat="1" ht="12.75">
      <c r="A34" s="135"/>
    </row>
    <row r="35" s="5" customFormat="1" ht="12.75">
      <c r="A35" s="135"/>
    </row>
    <row r="36" s="5" customFormat="1" ht="12.75">
      <c r="A36" s="135"/>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row r="239" s="5" customFormat="1" ht="12.75">
      <c r="A239" s="36"/>
    </row>
    <row r="240" s="5" customFormat="1" ht="12.75">
      <c r="A240" s="36"/>
    </row>
    <row r="241" spans="1:10" s="5" customFormat="1" ht="12.75">
      <c r="A241" s="36"/>
      <c r="I241" s="3"/>
      <c r="J24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Goodwin, Rebecca (NIH/NLM/LHC) [E]</dc:creator>
  <cp:keywords/>
  <dc:description/>
  <cp:lastModifiedBy>Eric Haas</cp:lastModifiedBy>
  <cp:lastPrinted>2003-11-20T14:25:22Z</cp:lastPrinted>
  <dcterms:created xsi:type="dcterms:W3CDTF">1996-10-14T23:33:28Z</dcterms:created>
  <dcterms:modified xsi:type="dcterms:W3CDTF">2013-05-07T05:11:54Z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