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8652" windowHeight="1140" tabRatio="825" activeTab="7"/>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FHIM to SpecimenDAM" sheetId="11" r:id="rId8"/>
    <sheet name="Document" sheetId="10" r:id="rId9"/>
  </sheets>
  <definedNames>
    <definedName name="_xlnm._FilterDatabase" localSheetId="1" hidden="1">Ballot!$A$2:$AR$94</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Ballot!$S$3:$S$68</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Ballot!$B$1:$Q$68</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86" i="1" l="1"/>
  <c r="L85" i="1"/>
  <c r="T83" i="1"/>
  <c r="T82" i="1"/>
  <c r="T81" i="1"/>
  <c r="T80" i="1"/>
  <c r="T79" i="1"/>
  <c r="L79" i="1"/>
  <c r="K79" i="1"/>
  <c r="O79" i="1"/>
  <c r="T78" i="1"/>
  <c r="L78" i="1"/>
  <c r="K78" i="1"/>
  <c r="O78" i="1"/>
  <c r="T77" i="1"/>
  <c r="L77" i="1"/>
  <c r="K77" i="1"/>
  <c r="O77" i="1"/>
  <c r="T76" i="1"/>
  <c r="L76" i="1"/>
  <c r="K76" i="1"/>
  <c r="O76" i="1"/>
  <c r="T75" i="1"/>
  <c r="L75" i="1"/>
  <c r="K75" i="1"/>
  <c r="T74" i="1"/>
  <c r="L74" i="1"/>
  <c r="K74" i="1"/>
  <c r="O74" i="1"/>
  <c r="T73" i="1"/>
  <c r="L73" i="1"/>
  <c r="K73" i="1"/>
  <c r="L84" i="1"/>
  <c r="L87" i="1"/>
  <c r="A16" i="6"/>
  <c r="L80" i="1"/>
  <c r="T85" i="1"/>
  <c r="O75" i="1"/>
  <c r="K80" i="1"/>
  <c r="O73" i="1"/>
  <c r="O80" i="1"/>
  <c r="P78" i="1"/>
  <c r="P79" i="1"/>
  <c r="P77" i="1"/>
  <c r="P74" i="1"/>
  <c r="P76" i="1"/>
  <c r="L81" i="1"/>
  <c r="P75" i="1"/>
  <c r="P73" i="1"/>
  <c r="P80" i="1"/>
</calcChain>
</file>

<file path=xl/sharedStrings.xml><?xml version="1.0" encoding="utf-8"?>
<sst xmlns="http://schemas.openxmlformats.org/spreadsheetml/2006/main" count="1294" uniqueCount="686">
  <si>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</si>
  <si>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</si>
  <si>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</si>
  <si>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</si>
  <si>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</si>
  <si>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</si>
  <si>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</si>
  <si>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</si>
  <si>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</si>
  <si>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</si>
  <si>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</si>
  <si>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</si>
  <si>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</si>
  <si>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</si>
  <si>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</si>
  <si>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</si>
  <si>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</si>
  <si>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</si>
  <si>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</si>
  <si>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</si>
  <si>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</si>
  <si>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</si>
  <si>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</si>
  <si>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</si>
  <si>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</si>
  <si>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</si>
  <si>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</si>
  <si>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</si>
  <si>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</si>
  <si>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</si>
  <si>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</si>
  <si>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</si>
  <si>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</si>
  <si>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</si>
  <si>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</si>
  <si>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</si>
  <si>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</si>
  <si>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</si>
  <si>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</si>
  <si>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</si>
  <si>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</si>
  <si>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</si>
  <si>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</si>
  <si>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</si>
  <si>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</si>
  <si>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</si>
  <si>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</si>
  <si>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</si>
  <si>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</si>
  <si>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</si>
  <si>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</si>
  <si>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</si>
  <si>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</si>
  <si>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</si>
  <si>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</si>
  <si>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</si>
  <si>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</si>
  <si>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</si>
  <si>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</si>
  <si>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</si>
  <si>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</si>
  <si>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</si>
  <si>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</si>
  <si>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</si>
  <si>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</si>
  <si>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</si>
  <si>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</si>
  <si>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</si>
  <si>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</si>
  <si>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</si>
  <si>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</si>
  <si>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</si>
  <si>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</si>
  <si>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</si>
  <si>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</si>
  <si>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</si>
  <si>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</si>
  <si>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</si>
  <si>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</si>
  <si>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</si>
  <si>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</si>
  <si>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</si>
  <si>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</si>
  <si>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</si>
  <si>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</si>
  <si>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</si>
  <si>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</si>
  <si>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</si>
  <si>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</si>
  <si>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</si>
  <si>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</si>
  <si>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</si>
  <si>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</si>
  <si>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</si>
  <si>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</si>
  <si>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</si>
  <si>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</si>
  <si>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</si>
  <si>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</si>
  <si>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</si>
  <si>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</si>
  <si>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</si>
  <si>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</si>
  <si>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</si>
  <si>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</si>
  <si>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</si>
  <si>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</si>
  <si>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</si>
  <si>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</si>
  <si>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</si>
  <si>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</si>
  <si>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</si>
  <si>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</si>
  <si>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</si>
  <si>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</si>
  <si>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</si>
  <si>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</si>
  <si>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</si>
  <si>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</si>
  <si>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</si>
  <si>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</si>
  <si>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</si>
  <si>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</si>
  <si>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</si>
  <si>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</si>
  <si>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</si>
  <si>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</si>
  <si>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</si>
  <si>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</si>
  <si>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</si>
  <si>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</si>
  <si>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</si>
  <si>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</si>
  <si>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</si>
  <si>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</si>
  <si>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</si>
  <si>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</si>
  <si>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</si>
  <si>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</si>
  <si>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</si>
  <si>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</si>
  <si>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</si>
  <si>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</si>
  <si>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</si>
  <si>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</si>
  <si>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</si>
  <si>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</si>
  <si>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</si>
  <si>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</si>
  <si>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</si>
  <si>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</si>
  <si>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</si>
  <si>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</si>
  <si>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</si>
  <si>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</si>
  <si>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</si>
  <si>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</si>
  <si>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</si>
  <si>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</si>
  <si>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</si>
  <si>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</si>
  <si>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</si>
  <si>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</si>
  <si>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</si>
  <si>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</si>
  <si>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</si>
  <si>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</si>
  <si>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</si>
  <si>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</si>
  <si>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</si>
  <si>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</si>
  <si>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</si>
  <si>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</si>
  <si>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</si>
  <si>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</si>
  <si>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</si>
  <si>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</si>
  <si>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</si>
  <si>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</si>
  <si>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</si>
  <si>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</si>
  <si>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</si>
  <si>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</si>
  <si>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</si>
  <si>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</si>
  <si>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</si>
  <si>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</si>
  <si>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</si>
  <si>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</si>
  <si>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</si>
  <si>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</si>
  <si>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</si>
  <si>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</si>
  <si>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</si>
  <si>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</si>
  <si>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</si>
  <si>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</si>
  <si>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</si>
  <si>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</si>
  <si>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</si>
  <si>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</si>
  <si>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</si>
  <si>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</si>
  <si>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</si>
  <si>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</si>
  <si>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</si>
  <si>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</si>
  <si>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</si>
  <si>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</si>
  <si>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</si>
  <si>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</si>
  <si>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</si>
  <si>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</si>
  <si>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</si>
  <si>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</si>
  <si>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</si>
  <si>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</si>
  <si>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</si>
  <si>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</si>
  <si>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</si>
  <si>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</si>
  <si>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</si>
  <si>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</si>
  <si>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</si>
  <si>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</si>
  <si>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</si>
  <si>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</si>
  <si>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</si>
  <si>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</si>
  <si>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</si>
  <si>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3 Domain Analysis Model: Specimen, Release 2 (PI ID: 1292) (1st Informative Ballot) - V3_DAM_SPECIMEN_R2_I1_2017MAY</t>
  </si>
  <si>
    <t>May 2017</t>
  </si>
  <si>
    <t>OO</t>
  </si>
  <si>
    <t>**website comment**</t>
  </si>
  <si>
    <t>hans.buitendijk@cerner.com</t>
  </si>
  <si>
    <t>NEG</t>
  </si>
  <si>
    <t>See document 'V3_DAM_SPECIMEN_R2_I1_2017MAY_h_buitendijk_20170501181041.xls' that was uploaded to to the ballot website.</t>
  </si>
  <si>
    <t>Cerner Corporation</t>
  </si>
  <si>
    <t>Hans Buitendijk MSc</t>
  </si>
  <si>
    <t>The use case 2.1 is for medical research. As such, a number could be real, imaginary, complex, integer, rational, fixed point, …</t>
  </si>
  <si>
    <t>Russell.J.Davis.Civ@mail.mil</t>
  </si>
  <si>
    <t>See document 'V3_DAM_SPECIMEN_R2_I1_2017MAY_Russell_Davis_20170424131806.xls' that was uploaded to to the ballot website.</t>
  </si>
  <si>
    <t>U.S. Department of Defense, Military Health System</t>
  </si>
  <si>
    <t>Russell Davis</t>
  </si>
  <si>
    <t>william.friggle@sanofi.com</t>
  </si>
  <si>
    <t>A-S</t>
  </si>
  <si>
    <t>See document 'V3_DAM_SPECIMEN_R2_I1_2017MAY_william_friggle_20170426164247.xls' that was uploaded to to the ballot website.</t>
  </si>
  <si>
    <t>Sanofi R&amp;D</t>
  </si>
  <si>
    <t>William Friggle</t>
  </si>
  <si>
    <t>rrhausam@gmail.com</t>
  </si>
  <si>
    <t>See document 'V3_DAM_SPECIMEN_R2_I1_2017MAY_robert_hausam_20170501235709.xls' that was uploaded to to the ballot website.</t>
  </si>
  <si>
    <t>Hausam Consulting LLC</t>
  </si>
  <si>
    <t>Robert Hausam MD</t>
  </si>
  <si>
    <t>rikimerrick@gmail.com</t>
  </si>
  <si>
    <t>See document 'V3_DAM_SPECIMEN_R2_I1_2017MAY_ulrike_merrick_20170423175245.xls' that was uploaded to to the ballot website.</t>
  </si>
  <si>
    <t>Vernetzt, LLC</t>
  </si>
  <si>
    <t>Ulrike Merrick</t>
  </si>
  <si>
    <t>greg.staudenmaier@va.gov</t>
  </si>
  <si>
    <t>See document 'V3_DAM_SPECIMEN_R2_I1_2017MAY_Greg_Staudenmaier_20170501202157.xls' that was uploaded to to the ballot website.</t>
  </si>
  <si>
    <t>U.S. Department of Veterans Affairs</t>
  </si>
  <si>
    <t>Greg Staudenmaier</t>
  </si>
  <si>
    <t>2.8.6</t>
  </si>
  <si>
    <t>5.4</t>
  </si>
  <si>
    <t>2.4 Environmental Specimen Use Case
2.4.1 Description
2. Sample Subject Information</t>
  </si>
  <si>
    <t>2.8.1 Description</t>
  </si>
  <si>
    <t>5.13 Specimen Move Activity</t>
  </si>
  <si>
    <t>12</t>
  </si>
  <si>
    <t>22</t>
  </si>
  <si>
    <t>23</t>
  </si>
  <si>
    <t>31</t>
  </si>
  <si>
    <t>16</t>
  </si>
  <si>
    <t>44</t>
  </si>
  <si>
    <t>A-T</t>
  </si>
  <si>
    <t>A-C</t>
  </si>
  <si>
    <r>
      <t xml:space="preserve">Unique to this use case is the requirement for </t>
    </r>
    <r>
      <rPr>
        <b/>
        <sz val="10"/>
        <rFont val="Times New Roman"/>
        <family val="1"/>
      </rPr>
      <t>explicate</t>
    </r>
    <r>
      <rPr>
        <sz val="10"/>
        <rFont val="Times New Roman"/>
        <family val="1"/>
      </rPr>
      <t xml:space="preserve"> identification…</t>
    </r>
  </si>
  <si>
    <r>
      <t>Integrating the Healthca</t>
    </r>
    <r>
      <rPr>
        <b/>
        <sz val="10"/>
        <rFont val="Times New Roman"/>
        <family val="1"/>
      </rPr>
      <t>a</t>
    </r>
    <r>
      <rPr>
        <sz val="10"/>
        <rFont val="Times New Roman"/>
        <family val="1"/>
      </rPr>
      <t>re Enterprise</t>
    </r>
  </si>
  <si>
    <t>SET describes a very detailed set of use case scenarios for each of the above listed categories That would be too long to include here.</t>
  </si>
  <si>
    <t>Purpose of testing is not to diagnose for its own sake but for the sake of others.</t>
  </si>
  <si>
    <t>Sample Subject Information
i. Type of Object, if applicable (for example the medical device) = coded
format
ii. Manufacturer = text format
iii. Model = text format
iv. Lot Number = text format
v. Service Date (or Prepared Date for food) = date/time format
vi. Expiration Date = date/time format
vii. Relationship to Human Sample = ID and assigning authority format
(or name format?)</t>
  </si>
  <si>
    <r>
      <t xml:space="preserve">The Specimen Event Tracking (SET) Profile from Integrating the </t>
    </r>
    <r>
      <rPr>
        <b/>
        <sz val="10"/>
        <rFont val="Times New Roman"/>
        <family val="1"/>
      </rPr>
      <t>Healthcaare</t>
    </r>
    <r>
      <rPr>
        <sz val="10"/>
        <rFont val="Times New Roman"/>
        <family val="1"/>
      </rPr>
      <t xml:space="preserve"> Enterprise (IHE)</t>
    </r>
  </si>
  <si>
    <r>
      <t xml:space="preserve">PlacedIntoElementIdentifier
TakenFromElementIdentifier
attributes
 NOTE: In the case of storage equipment it references the locationIdentifer, in the case of a holder it references the holderIdentifier, </t>
    </r>
    <r>
      <rPr>
        <b/>
        <sz val="10"/>
        <rFont val="Times New Roman"/>
        <family val="1"/>
      </rPr>
      <t>in the case of a device it references the deviceIdentifier</t>
    </r>
    <r>
      <rPr>
        <sz val="10"/>
        <rFont val="Times New Roman"/>
        <family val="1"/>
      </rPr>
      <t>, in the case of a container it references the containerIdentifer.</t>
    </r>
  </si>
  <si>
    <r>
      <t xml:space="preserve">Unique to this use case is the requirement for </t>
    </r>
    <r>
      <rPr>
        <b/>
        <sz val="10"/>
        <rFont val="Times New Roman"/>
        <family val="1"/>
      </rPr>
      <t>explicit</t>
    </r>
    <r>
      <rPr>
        <sz val="10"/>
        <rFont val="Times New Roman"/>
        <family val="1"/>
      </rPr>
      <t xml:space="preserve"> identification...</t>
    </r>
  </si>
  <si>
    <t>Integrating the Healthcare Enterprise</t>
  </si>
  <si>
    <r>
      <t xml:space="preserve">The Specimen Event Tracking (SET) Profile from Integrating the </t>
    </r>
    <r>
      <rPr>
        <b/>
        <sz val="10"/>
        <rFont val="Times New Roman"/>
        <family val="1"/>
      </rPr>
      <t>Healthcare</t>
    </r>
    <r>
      <rPr>
        <sz val="10"/>
        <rFont val="Times New Roman"/>
        <family val="1"/>
      </rPr>
      <t xml:space="preserve"> Enterprise (IHE)</t>
    </r>
  </si>
  <si>
    <t>Something's missing. Or, if this really is the definition, it's not very helpful &lt;g&gt;</t>
  </si>
  <si>
    <t>I don't understand what this means. Please reword</t>
  </si>
  <si>
    <t>I'd appreciate it if you could please take a look at the specimen classes in the Federal Health Information Model (see the Lab domain). Our approaches seem similar, and there's a lot of overlap, but you have some concepts we don't (I'll add them), but we have a few that you don't.  BTW, we handled specimen appropriateness and condition, etc. in a "Specimen Assessment" class.  I'll be in Madrid if you'd like a walk-thru of our model.  Thanks!</t>
  </si>
  <si>
    <t>Because the DAM references medical devices, and given Sample Subject Information requirements (Existing Wording attributes), I suggest there may be opportunities to harmonize information requirements with the Domain Analysis Model for UDI currently under development under auspices of O&amp;O.  There may be additional attributes related to UDI in addition to those mentioned here may be relevant.</t>
  </si>
  <si>
    <t>Healthcare misspelled</t>
  </si>
  <si>
    <t>These attributes include the same note that is the basis for this comment,.
There may be opportunities to harmonize information requirements with the Domain Analysis Model for UDI (Unique Device Identifier System) currently under development under auspices of O&amp;O, as that DAM may be a source for additional attributes (related to UDI)that may be relevant to this DAM.</t>
  </si>
  <si>
    <t>Galen Mulrooney</t>
  </si>
  <si>
    <t xml:space="preserve">Greg Staudenmaier </t>
  </si>
  <si>
    <t>US Department of Veterans Affairs</t>
  </si>
  <si>
    <t xml:space="preserve">Galen Mulrooney </t>
  </si>
  <si>
    <t xml:space="preserve">Serafina Versaggi </t>
  </si>
  <si>
    <t>Galen.Mulrooney@JPSys.com</t>
  </si>
  <si>
    <t>serafina.versaggi@bookzurman.com</t>
  </si>
  <si>
    <t>3</t>
  </si>
  <si>
    <t>5</t>
  </si>
  <si>
    <t>3,5</t>
  </si>
  <si>
    <t>Figure 4</t>
  </si>
  <si>
    <t>24</t>
  </si>
  <si>
    <t>A-Q</t>
  </si>
  <si>
    <t>RelatedOrderIdentifier on Specimen class description but not Specimen Domain Model diagram</t>
  </si>
  <si>
    <t>SpecimenIdentifier as its own class on the Specimen Domain Model diagram but in the class description it seems it should be Identifier?</t>
  </si>
  <si>
    <t>Many of the Code attributes are missing the corresponding CodeSystems?</t>
  </si>
  <si>
    <t>The "missed collection" info resides on the SpecimenCollectionProcedure but the RelatedOrderIdentifier is on the Specimen.  If the collection was missed, is there a way to track that back to the related order?  Always create a Specimen to make the link, even if it might be empty?</t>
  </si>
  <si>
    <t>How to best handle pooled patient DNA specimens (multiple subjects DNA in a single container) where each subject's DNA has a unique 'barcode' strand attached to it.  This use case seems to be referenced in the notes of individualGroupedorPooledIndicator and partially specimenGroupCount?  Use the parentSpecimens link perhaps?</t>
  </si>
  <si>
    <t>Would like guidenace on how to most appropriately link together a Trio genomic study, which proband (child), Mom, and Dad orders/specimens will be analyzed together.  Appropriate to link the specimens or perhaps just the orders since the specimens might be for other orders as well.</t>
  </si>
  <si>
    <t>h buitendijk</t>
  </si>
  <si>
    <t>3 Information Model</t>
  </si>
  <si>
    <t>24
Figure 4: Specimen Domain Model</t>
  </si>
  <si>
    <t>The SpecimenMoveActivity class in the diagram does not have the same set of attributes and relationships as described in section 5.13 Specimen Move Activity.  These need to be properly aligned.</t>
  </si>
  <si>
    <t>The Location class in the diagram is missing the geographicLocation attribute that is listed in section 5.3 Location.</t>
  </si>
  <si>
    <t>The Performer class in the diagram is missing the associatedOrganizationName and associatedOrganizationIdentifier attribute that are listed in section 5.6 Performer.</t>
  </si>
  <si>
    <t xml:space="preserve">The diagram does not include the Product class that is listed in section 5.8 Product.  </t>
  </si>
  <si>
    <t>The Specimen class in the diagram does not have exactly the same attribute set as described in section 5.9 Specimen.  These need to be properly aligned.</t>
  </si>
  <si>
    <t>The SpecimenProcessingActivity class in the diagram does not have the same set of attributes and relationships as described in section 5.14 Specimen Processing Activity.  These need to be properly aligned.</t>
  </si>
  <si>
    <t>The Storage Equipment class in the diagram is missing the storageEquipmentIdentifier attribute that is listed in section 5.15 Storage Equipment.</t>
  </si>
  <si>
    <t xml:space="preserve">Additional mis-alignments and missing attributes in the diagram compared to the Chapter 5 Class Attriburte Definitions need to be corrected.
</t>
  </si>
  <si>
    <t>Robert Hausam</t>
  </si>
  <si>
    <t>ARB</t>
  </si>
  <si>
    <t>2.4.1</t>
  </si>
  <si>
    <t>4.11</t>
  </si>
  <si>
    <t>15</t>
  </si>
  <si>
    <t>28</t>
  </si>
  <si>
    <t>Sample collection information</t>
  </si>
  <si>
    <t>Number DEFINITION: A sequence of digits.</t>
  </si>
  <si>
    <t>A minimum set of defined information is contained in the &lt;to be determined&gt;</t>
  </si>
  <si>
    <t>Use positive integer and reserve (define) number to reflect research values.</t>
  </si>
  <si>
    <t>There is too much subjectivity and a very limited set of examples. Suggest a set of defined data types be codified to reduce ambiguity.</t>
  </si>
  <si>
    <t xml:space="preserve">The use case 2.1 is for medical research. As such, a number could be real, imaginary, complex, integer, rational, fixed point, … </t>
  </si>
  <si>
    <t>DoD/DHA/HIT/IATDD</t>
  </si>
  <si>
    <t>1</t>
  </si>
  <si>
    <t>2</t>
  </si>
  <si>
    <t>4</t>
  </si>
  <si>
    <t>4 and 5</t>
  </si>
  <si>
    <t>1.02</t>
  </si>
  <si>
    <t>2.01</t>
  </si>
  <si>
    <t>2.04.01</t>
  </si>
  <si>
    <t>2.08.01</t>
  </si>
  <si>
    <t>2.08.05</t>
  </si>
  <si>
    <t>2.08.06</t>
  </si>
  <si>
    <t>4.02</t>
  </si>
  <si>
    <t>4.06</t>
  </si>
  <si>
    <t>4.08</t>
  </si>
  <si>
    <t>5.02</t>
  </si>
  <si>
    <t>5.03</t>
  </si>
  <si>
    <t>5.08</t>
  </si>
  <si>
    <t>5.09</t>
  </si>
  <si>
    <t>5.10</t>
  </si>
  <si>
    <t>5.14</t>
  </si>
  <si>
    <t>5.15</t>
  </si>
  <si>
    <t>5.16</t>
  </si>
  <si>
    <t>5.17</t>
  </si>
  <si>
    <t>5.18</t>
  </si>
  <si>
    <t>5.19</t>
  </si>
  <si>
    <t>8</t>
  </si>
  <si>
    <t>9</t>
  </si>
  <si>
    <t>10</t>
  </si>
  <si>
    <t>14</t>
  </si>
  <si>
    <t>25</t>
  </si>
  <si>
    <t>26</t>
  </si>
  <si>
    <t>30</t>
  </si>
  <si>
    <t>33</t>
  </si>
  <si>
    <t>34</t>
  </si>
  <si>
    <t>35</t>
  </si>
  <si>
    <t>39</t>
  </si>
  <si>
    <t>45</t>
  </si>
  <si>
    <t>47</t>
  </si>
  <si>
    <t>48</t>
  </si>
  <si>
    <t>49</t>
  </si>
  <si>
    <t>Specimen expiration date</t>
  </si>
  <si>
    <t>http://wiki.hl7.org/images/9/99/Specimen-Core_Model_Diagram_and_Medical_Research_Use_Case_Process_Flow.xls</t>
  </si>
  <si>
    <t>http://wiki.hl7.org/index.php?title=Use_Cases_to_Consider_in_Specimen_CMET_-_from_CG_ClinSeq.doc</t>
  </si>
  <si>
    <t>http://wiki.hl7.org/index.php?title=Specimen_Use_Case_for_Isolate_Representation</t>
  </si>
  <si>
    <t>http://wiki.hl7.org/index.php?title=Specimen_Use_Case_for_Environmental_Specimen</t>
  </si>
  <si>
    <t>Figure 1</t>
  </si>
  <si>
    <t xml:space="preserve"> This spectrum continues to expand frustrating efforts to harmonize data elements for both the data generator and the data consumer. </t>
  </si>
  <si>
    <t xml:space="preserve">Sample Locatiion
under 3.iii.
 (or would this be the sample subject?) </t>
  </si>
  <si>
    <t xml:space="preserve"> Integrating the Healthcaare Enterprise (IHE) </t>
  </si>
  <si>
    <t xml:space="preserve">SET describes tow basic actors: </t>
  </si>
  <si>
    <t xml:space="preserve">This is used for the Subject Characteristics at Specimen Collection class, as the questions that may need to be asked required answers of different types. </t>
  </si>
  <si>
    <t>The rate at which is repeated over a particular period of time or in a given sample.</t>
  </si>
  <si>
    <t xml:space="preserve">Description of the physical measures which describes the physical parameters or space occupied the measure or the amount which it may contain. </t>
  </si>
  <si>
    <t xml:space="preserve">Product attribute:
Name or typeCode </t>
  </si>
  <si>
    <t xml:space="preserve">Specimen results from zero to many move activity. </t>
  </si>
  <si>
    <t xml:space="preserve">isDerived
…  Conformance Statement </t>
  </si>
  <si>
    <t xml:space="preserve">EXAMPLE(S): entire, single, segment, many </t>
  </si>
  <si>
    <t>processingAdditive
cardinality 1..1</t>
  </si>
  <si>
    <t>StatusCode</t>
  </si>
  <si>
    <t>temperature
cardinality 1..1</t>
  </si>
  <si>
    <t>ProcessingProcedure 
Code 1..1 Coded representation of a step in the procedure</t>
  </si>
  <si>
    <t xml:space="preserve">geographicalLocation </t>
  </si>
  <si>
    <t>Description of the physical measures of volume, the capacity to store a certain amount of a described unit and functionality of the Storage Equipment Component.</t>
  </si>
  <si>
    <t xml:space="preserve">Storage equipment component contains zero to many holder. </t>
  </si>
  <si>
    <t xml:space="preserve">Storage equipment component is contained in zero to many storage equipment component. </t>
  </si>
  <si>
    <t xml:space="preserve">Storage Equipment Component attribute
geographicLocation </t>
  </si>
  <si>
    <t>storageEquipmentComponentParameter
adjustableIndicator
EXAMPLE(S): movable shelves, configurable location for drawers in the storage equipment .</t>
  </si>
  <si>
    <t xml:space="preserve">Subject can be zero to one non-human living subject. </t>
  </si>
  <si>
    <t>REMOVE HERE - has been added to Speicmne class</t>
  </si>
  <si>
    <r>
      <t xml:space="preserve"> Integrating the Healthca</t>
    </r>
    <r>
      <rPr>
        <strike/>
        <sz val="10"/>
        <color indexed="10"/>
        <rFont val="Times New Roman"/>
        <family val="1"/>
      </rPr>
      <t>a</t>
    </r>
    <r>
      <rPr>
        <sz val="10"/>
        <rFont val="Times New Roman"/>
        <family val="1"/>
      </rPr>
      <t xml:space="preserve">re Enterprise (IHE) </t>
    </r>
  </si>
  <si>
    <r>
      <t>SET describes t</t>
    </r>
    <r>
      <rPr>
        <sz val="10"/>
        <color indexed="10"/>
        <rFont val="Times New Roman"/>
        <family val="1"/>
      </rPr>
      <t>wo</t>
    </r>
    <r>
      <rPr>
        <strike/>
        <sz val="10"/>
        <color indexed="10"/>
        <rFont val="Times New Roman"/>
        <family val="1"/>
      </rPr>
      <t>w</t>
    </r>
    <r>
      <rPr>
        <sz val="10"/>
        <rFont val="Times New Roman"/>
        <family val="1"/>
      </rPr>
      <t xml:space="preserve"> basic actors: </t>
    </r>
  </si>
  <si>
    <r>
      <t>SET describes a very detailed set of use case scenarios for each of the above listed categories</t>
    </r>
    <r>
      <rPr>
        <sz val="10"/>
        <color indexed="10"/>
        <rFont val="Times New Roman"/>
        <family val="1"/>
      </rPr>
      <t>; t</t>
    </r>
    <r>
      <rPr>
        <sz val="10"/>
        <rFont val="Times New Roman"/>
        <family val="1"/>
      </rPr>
      <t>hat would be too long to include here.</t>
    </r>
  </si>
  <si>
    <r>
      <t xml:space="preserve">This is used for the Subject Characteristics at Specimen Collection class, as the questions that may need to be asked </t>
    </r>
    <r>
      <rPr>
        <sz val="10"/>
        <color indexed="10"/>
        <rFont val="Times New Roman"/>
        <family val="1"/>
      </rPr>
      <t xml:space="preserve">may </t>
    </r>
    <r>
      <rPr>
        <sz val="10"/>
        <rFont val="Times New Roman"/>
        <family val="1"/>
      </rPr>
      <t>require</t>
    </r>
    <r>
      <rPr>
        <strike/>
        <sz val="10"/>
        <color indexed="10"/>
        <rFont val="Times New Roman"/>
        <family val="1"/>
      </rPr>
      <t>d</t>
    </r>
    <r>
      <rPr>
        <sz val="10"/>
        <rFont val="Times New Roman"/>
        <family val="1"/>
      </rPr>
      <t xml:space="preserve"> answers of different types. </t>
    </r>
  </si>
  <si>
    <t>Vertical dimension (y): The maximum amount that can be contained, in the dimension perpendicular in the same plane as the horizontal dimension of size of the defined object
Vertical dimension (z): The maximum amount that can be contained, in the dimension perpendicular to the plane of the horizontal dimension of size of the defined object</t>
  </si>
  <si>
    <r>
      <t xml:space="preserve">The rate at which </t>
    </r>
    <r>
      <rPr>
        <sz val="10"/>
        <color indexed="10"/>
        <rFont val="Times New Roman"/>
        <family val="1"/>
      </rPr>
      <t xml:space="preserve">something </t>
    </r>
    <r>
      <rPr>
        <sz val="10"/>
        <rFont val="Times New Roman"/>
        <family val="1"/>
      </rPr>
      <t>is repeated over a particular period of time or in a given sample.</t>
    </r>
  </si>
  <si>
    <r>
      <t xml:space="preserve">Description of the physical measures which describes the physical parameters </t>
    </r>
    <r>
      <rPr>
        <sz val="10"/>
        <color indexed="10"/>
        <rFont val="Times New Roman"/>
        <family val="1"/>
      </rPr>
      <t>or space occupied the measure</t>
    </r>
    <r>
      <rPr>
        <sz val="10"/>
        <rFont val="Times New Roman"/>
        <family val="1"/>
      </rPr>
      <t xml:space="preserve"> or the amount which it may contain. </t>
    </r>
  </si>
  <si>
    <r>
      <t>Description of the physical measures of volume, the capacity to store a certain amount of a described unit and functionality of the Storage Equipment</t>
    </r>
    <r>
      <rPr>
        <strike/>
        <sz val="10"/>
        <color indexed="10"/>
        <rFont val="Times New Roman"/>
        <family val="1"/>
      </rPr>
      <t xml:space="preserve"> Component</t>
    </r>
    <r>
      <rPr>
        <sz val="10"/>
        <rFont val="Times New Roman"/>
        <family val="1"/>
      </rPr>
      <t>.</t>
    </r>
  </si>
  <si>
    <r>
      <t xml:space="preserve">Storage equipment component is contained in zero to </t>
    </r>
    <r>
      <rPr>
        <strike/>
        <sz val="10"/>
        <color indexed="10"/>
        <rFont val="Times New Roman"/>
        <family val="1"/>
      </rPr>
      <t>many</t>
    </r>
    <r>
      <rPr>
        <sz val="10"/>
        <color indexed="10"/>
        <rFont val="Times New Roman"/>
        <family val="1"/>
      </rPr>
      <t>one</t>
    </r>
    <r>
      <rPr>
        <sz val="10"/>
        <rFont val="Times New Roman"/>
        <family val="1"/>
      </rPr>
      <t xml:space="preserve"> storage equipment </t>
    </r>
    <r>
      <rPr>
        <strike/>
        <sz val="10"/>
        <color indexed="10"/>
        <rFont val="Times New Roman"/>
        <family val="1"/>
      </rPr>
      <t>component</t>
    </r>
    <r>
      <rPr>
        <sz val="10"/>
        <rFont val="Times New Roman"/>
        <family val="1"/>
      </rPr>
      <t xml:space="preserve">. </t>
    </r>
  </si>
  <si>
    <t>add Revision date</t>
  </si>
  <si>
    <t>Specmen Received date - is related to the association with the laboratory that is processing / testing the specimen.
I have no idea where to include that in the DAM but did not want to loose these thoughts</t>
  </si>
  <si>
    <t>While this is the original data flow diagram we used, we did update it after the first ballot round  - delete the link
could keep this as a foot note / reference document link</t>
  </si>
  <si>
    <t>This links to the wiki page - we used the text almost verbatim  - delete link</t>
  </si>
  <si>
    <t>Missing the biobanking and the specimen event tracking use cases here = add</t>
  </si>
  <si>
    <t>add legend for the symbols</t>
  </si>
  <si>
    <t>delete sentence - is commentary</t>
  </si>
  <si>
    <t>discussif this is the correct spot and leave here or moce, but delete this sentence</t>
  </si>
  <si>
    <t>The definitions of the attributes don’t match the definition of the data type:
coordinates tells you where something is, the defintions here tell you how many of one thing can fill up each of the attributes</t>
  </si>
  <si>
    <t>add missing definitions</t>
  </si>
  <si>
    <t>not sure what the red part is trying to convey = not a good sentence - re-word!</t>
  </si>
  <si>
    <t>Missing class defintion and relationships - since there is ONLY one attribute in this class, should it be named geographic location instead? - like the datatype and be an attribute in the respective classes it is currently linked to, i.e storage equipment
I wonder if it should also be added to subject (for material the location is important</t>
  </si>
  <si>
    <t>this should be 2 rows as they use differeint datatypes - can indicate that either one or the other is required some way, but describe separately</t>
  </si>
  <si>
    <t>not sure how that is done = UNLESS this is referrign to adding another identifier for examle after a move from one lab to another or into biobank for storage? Would be benficial to add an explanation into the Notes section for this one</t>
  </si>
  <si>
    <t>should this be highlighted more, or moved outside the table?</t>
  </si>
  <si>
    <t>remove underline</t>
  </si>
  <si>
    <t>cardinality should be 0..* - NOT every processing activity uses additives (example centrifuge) AND some may use more than one!</t>
  </si>
  <si>
    <t>Since we have the processingDateTime and it is a range can this be derived fromt hat:
no start or end date = scheduled?
Only start date = in progress?
Start and end date = completed?
If we want to keep it, should we add a note expaining the expected dataTime useage for at least some of the status codes?</t>
  </si>
  <si>
    <t>cardinality should be 0..1 - NOT every processing activity is temperature dependent</t>
  </si>
  <si>
    <t>delete one occurrence - is listed twice</t>
  </si>
  <si>
    <t>is an attribute in the storage Equipment but also a class with a relationship to storage equipment - decide on one or the other - see comment about location class</t>
  </si>
  <si>
    <t xml:space="preserve">what is the difference between these attributes:
geographicalLocation
locationNamespace and
location Identitier
Provider better explanation on how these are epected to be used together
</t>
  </si>
  <si>
    <t xml:space="preserve">Shold we also add Storage equipment component contains zero to many container? - for example in a blood bag freezer, the blood badg is a container, not a holder? </t>
  </si>
  <si>
    <t>should this be removed or replaced with a different attribute - the datatype suggests it is something like an address / GIS, while for a storage equipment compoent a description of left door of the refrigerator would make more sense?
Also the description makes this look like it was a copy paste from teh storage equipment?</t>
  </si>
  <si>
    <t>delete space before the period</t>
  </si>
  <si>
    <t>Need to check with veterninarians how they would describe a herd - this might need to get updated to zero to many non-human living subject</t>
  </si>
  <si>
    <t>ensure that the cardinatlities of the classes and their attributes and relationships match between the model in section 4 and the tables in section 5 and are documented in the tables for each attribute</t>
  </si>
  <si>
    <t>remove any data types that are not used - example SET</t>
  </si>
  <si>
    <t>Riki Merrick</t>
  </si>
  <si>
    <t>Vernetzt, LLC / APHL</t>
  </si>
  <si>
    <t>all</t>
  </si>
  <si>
    <t>3,4</t>
  </si>
  <si>
    <t>2.1.1, 2.2.1</t>
  </si>
  <si>
    <t>2.1.3</t>
  </si>
  <si>
    <t>10, 12</t>
  </si>
  <si>
    <t>11</t>
  </si>
  <si>
    <t>25-30</t>
  </si>
  <si>
    <t>inconsistent throughout - at least across the Use Cases using different view points, contexts, diagram methods, etc.</t>
  </si>
  <si>
    <t>Use of "parent" and "child" to address relationship between specimens in 2.1.1 but in 2.2.1 the term "derivatives" is used. Are these the same? If so can a consistent term be used and if not then perhaps a glossary is needed.</t>
  </si>
  <si>
    <t>diagram with numerous unexplained symbols</t>
  </si>
  <si>
    <t>Some of the elements included in the DAM can also be used to address chain of custody requirements (#7).</t>
  </si>
  <si>
    <t>"The attributes in the above model use the following conceptual datatypes:" followed by a diagram and then section 4 which appears to describe the conceptual datatypes.</t>
  </si>
  <si>
    <t>should be "more" integrated and "more" consistent</t>
  </si>
  <si>
    <t>"partent" and "child" are terms that my SMEs say they are familiar with. Please consider adding a glossary.</t>
  </si>
  <si>
    <t>legend explaining symbols</t>
  </si>
  <si>
    <t>Some of the elements included in the DAM can also be used to address chain of custody requirements (#6).</t>
  </si>
  <si>
    <t>"The attributes in the above model use the following conceptual datatypes:" [followed by an alphabetical list]
- Address
- Any
- Boolean 
- … 
- TimeQuntity
See appendix A for more information, including a description, of the conceptual datatypes.</t>
  </si>
  <si>
    <t>feeling as you review the document is that the use cases (and perhaps other sections) were simply an assembly of collections and not edited into an integrated whole.</t>
  </si>
  <si>
    <t>Please ensure consistency and clarity of terms within the document both generally and specifically regarding associated specimens (e.g., "parent" / "child")</t>
  </si>
  <si>
    <t>please add some additional explanaton of the diagram and specifically a legend explaining the symbols.</t>
  </si>
  <si>
    <t>appears that the parenthetical value is supposed to be "6" to align with the associated text.</t>
  </si>
  <si>
    <t>move the majority of the content regarding the conceptual data types including the diagram and chapter 4 into an appendix to keep the DAM and its Class Attribute Definitions next to each other.</t>
  </si>
  <si>
    <t>assign editor to review and draft a conherent flow.</t>
  </si>
  <si>
    <t>Ensure consistent terms within document.</t>
  </si>
  <si>
    <t>clarify or simplify the diagram</t>
  </si>
  <si>
    <t>typo</t>
  </si>
  <si>
    <t>keep the DAM (Figure 4) and the assocated descriptions together.</t>
  </si>
  <si>
    <t>Done</t>
  </si>
  <si>
    <t>Total</t>
  </si>
  <si>
    <t>Closed</t>
  </si>
  <si>
    <t>Open</t>
  </si>
  <si>
    <t>% of total comments</t>
  </si>
  <si>
    <t>Blank</t>
  </si>
  <si>
    <t>A-A</t>
  </si>
  <si>
    <t>Changes Applied Summary</t>
  </si>
  <si>
    <t>Blanks</t>
  </si>
  <si>
    <t>Hans Buitendijk / Eric Haas</t>
  </si>
  <si>
    <t>5/10/2017: Motion to refer typos to editor for fixing or bringing back to group</t>
  </si>
  <si>
    <t>5/10/2017: Motion to add line from Specimen to specimenMoveActivity as 0..1 - and then adjust the text to match the diagram.</t>
  </si>
  <si>
    <t>Riki Merrick / Hans Buitendijk</t>
  </si>
  <si>
    <t>FOUND ITEM</t>
  </si>
  <si>
    <t>5/17/2017: Motion to add attribute to the diagram and add the definition in the table section of the document</t>
  </si>
  <si>
    <t>Rob Hausam / Andrea Pitkus</t>
  </si>
  <si>
    <t xml:space="preserve">JD Nolen / Rob Hausam </t>
  </si>
  <si>
    <t>persuasive</t>
  </si>
  <si>
    <t>5/17/2017: RelatedOrderIdentifer is missing in diagram
mismatch in datatype for Container number and Specimen Group count - should be INT not quantity
Motion to update diagram with relatedOrderIdentifier AND update table datatypes from Quantity to INT</t>
  </si>
  <si>
    <t>Rob Hausam / Ron Van Duyne</t>
  </si>
  <si>
    <t>Kathy Walsh / JD Nolen</t>
  </si>
  <si>
    <t xml:space="preserve">5/17/2017: those two attributes are missing - do we need name for performer? What are the rules for that - since we included machine, decided not to support name; assume name can be looked up via table from ID outside of model - regulatory requirements to identify the performer(ID should be ok for that)
Need to broaden the definition of performer to include "process and move"
Motion to add the two missing attributes associatedOrganizationName and associatedOrganizationIdentifier to the diagram, expand the definition of performer to include "process and move" </t>
  </si>
  <si>
    <t>5/17/2017: Motion to
Add to diagram as per table:
ID, processingReasonCode, comment, ReferencedProtocolName, ReferencedProtocolID, ReferencedProtocolDeviationType, ReferencedProtocolDeviationReasonCode, ReferencedProtocolDeviationComment
Remove duplicate ProcessingProcedureCode in Table
Adjust cardinality in both for:
description to 0..1
processingAdditives 0..*
temperature 0..1</t>
  </si>
  <si>
    <t>5/17/2017: Motion to find persuasive
ALSO add found item about handling Location vs geographicLocation as attribute - see #991</t>
  </si>
  <si>
    <t>BLOCK#1</t>
  </si>
  <si>
    <t>2017-06-07: Proposed Motion: Find persuasive - need to do last</t>
  </si>
  <si>
    <t>J D Nolen / Raj Dash</t>
  </si>
  <si>
    <t>2017-06-07: Proposed motion: Find persuasive with mod - remove the class of location, because we already have geographic location in both Storage Equipment and Subject as attributes</t>
  </si>
  <si>
    <t>2017-06-07: Proposed Motion: This is a datatype used in 2 other datatypes: Coordinates and Quantity - Find persuasive with mod: change the name of the datatype from Number to Numeric and change the definition to "A real number (mathematical)."
(and fix typos of coordinates, where found)</t>
  </si>
  <si>
    <t>BLOCK#1 VOTE</t>
  </si>
  <si>
    <t>2017-06-07: Motion to approve Block#1</t>
  </si>
  <si>
    <t>JD Nolen / Raj Dash</t>
  </si>
  <si>
    <t xml:space="preserve">6/14/2017: Group agreed to be more consistent but not add a glossary </t>
  </si>
  <si>
    <t>Kathy/Jose</t>
  </si>
  <si>
    <t xml:space="preserve">6/14/2017: Group agreed to add in legend for symbols in diagram </t>
  </si>
  <si>
    <t>Kathy/Andrea</t>
  </si>
  <si>
    <t>6/14/2017: Group agreed to remove the specimen identifier class</t>
  </si>
  <si>
    <t>6/14/2017: Group agreed that code systems are not part of the DAM, and code systems belong in the IG.</t>
  </si>
  <si>
    <t>Kathy/Ron</t>
  </si>
  <si>
    <t>Jose/Kathy</t>
  </si>
  <si>
    <t>6/14/2017: Group agreed to delete the line</t>
  </si>
  <si>
    <t>Kathy Wash / JD Nolen</t>
  </si>
  <si>
    <t>JD Nolen</t>
  </si>
  <si>
    <t>6/21/2017: Find persuasive - Remove SpecimenExpirationDate from open issues
How to handle specimenReceivedDate is still open</t>
  </si>
  <si>
    <t>JD Nolen / Kathy Walsh</t>
  </si>
  <si>
    <t>same as #70</t>
  </si>
  <si>
    <t>6/21/2017: Delete " (or would this be the sample subject?)" as this seems to be the correct spot</t>
  </si>
  <si>
    <t>6/21/2017: Find persuasive</t>
  </si>
  <si>
    <t>6/21/2017: Motion to find persuasive</t>
  </si>
  <si>
    <t>Rob Hausam</t>
  </si>
  <si>
    <r>
      <t xml:space="preserve">6/21/2017: Since move can be inside an organization or outside and since the receiver of the specimen can assign a new ID, this statement is correct - Add under SpeicmenIdentifier Notes section: </t>
    </r>
    <r>
      <rPr>
        <sz val="10"/>
        <color rgb="FFFF0000"/>
        <rFont val="Times New Roman"/>
        <family val="1"/>
      </rPr>
      <t>A new specimen may result from a specimenMoveActivity, when a receiver assigns a new specimenIdentifier - other attributes of the specimen may not change because of the moveActivity</t>
    </r>
  </si>
  <si>
    <t>6/28/2017: seems like we did this already - go find the related number = #49 removed the class</t>
  </si>
  <si>
    <t>5/17/2017: Need to review handling Location vs geographicLocation as attribute  - Handled by #49</t>
  </si>
  <si>
    <t>Kathy Walsh / Mike Martin</t>
  </si>
  <si>
    <t>Block#2</t>
  </si>
  <si>
    <t>6/28/2017: Riki to make a list of the discrepancies - related to the other discrepancy item #28 see resolution there</t>
  </si>
  <si>
    <t xml:space="preserve">6/21/2017: Motion to find persuasive </t>
  </si>
  <si>
    <t>5/17/2017: Motion to find persuasive</t>
  </si>
  <si>
    <r>
      <t xml:space="preserve">2017-06-07: Follow up with submitter to better understand the issue - we could not find where coordinates refers to number of things to fill up (that is capacity attribute)
</t>
    </r>
    <r>
      <rPr>
        <sz val="10"/>
        <color rgb="FFFF0000"/>
        <rFont val="Times New Roman"/>
        <family val="1"/>
      </rPr>
      <t xml:space="preserve">Homework: the definition of coordinates is: a group of numbers indicating position; BUT the attribute horizontal dimension is defined as the maximum amount that can be contained - that is NOT the same as the position of a thing. Change attribute definition for horizontal and add for vertical y and vertical z: The point on the horizontal dimension of the defined object?
</t>
    </r>
    <r>
      <rPr>
        <sz val="10"/>
        <rFont val="Times New Roman"/>
        <family val="1"/>
      </rPr>
      <t>7/12/2017: Motion to find persuasive with mod - change definition for horizontal dimension to: "The point on the horizontal dimension (width) of the defined object." Change the name horizontal dimension (x) to "width (x)", change the name vertical dimension (y) to "depth (y)", change the name vertical dimension (z) to "height (z)" and make similar definitions for depth (y) and height (z).</t>
    </r>
  </si>
  <si>
    <t>2017-06-07: Proposed Motion: Find persuasive with mod: split into 2 rows (they actually don’t seem to be the same thing) - also assign datatype and cardinality for name use ST and 1..1, for typeCode use code and 0..1</t>
  </si>
  <si>
    <r>
      <t xml:space="preserve">6/28/2017: Riki to email Mike Martin, Jeff Wilcke and Jim Case and get their input  </t>
    </r>
    <r>
      <rPr>
        <sz val="10"/>
        <color rgb="FFFF0000"/>
        <rFont val="Times New Roman"/>
        <family val="1"/>
      </rPr>
      <t xml:space="preserve">- email sent 7/8/2017
7/10/2017: response from Mike Martin: 
There are two scenarios that apply.
1.       A number of specimens are taken from members of a herd or flock and pooled for testing.  In that case each individual is a Subject but that would be dealt with via parent specimens – pooled specimen relationships.
2.       A number of samples are taken from anonymous members of a herd (flock usually) and pooled “in the field.”  The way we have dealt with that is to treat the flock as if it was “THE subject.”  That includes using flock identifiers as “patient identifiers” and so on.  The one issue that comes up is annotating somewhere the number of individuals in the pool (important statistically).
For #1, if you address pooling from parent specimens, there shouldn’t be an issue.  For #2 the question would be whether treating a herd as a single subject is really right or a kluge that should be fixed.  The key facts for us would be the size of the herd (somehow incorporated into non-human living subject) and number in the sample (which would I guess have to be in the Specimen somewhere).
I’m so used to the “herd as subject” view that I guess I would like to see herd size as an attribute of non-human living subject and number of individuals represented in sample in Specimen.  But that might drive most folks crazy.
</t>
    </r>
    <r>
      <rPr>
        <sz val="10"/>
        <rFont val="Times New Roman"/>
        <family val="1"/>
      </rPr>
      <t xml:space="preserve">7/12/2017: Motion to find not persuasive - verified per email above; we can with the existing elements in DAM cover the scenarios described above - for the purpose of the DAM a non-human living subject could be a herd - as that is treated as 1 in the herd sampling case, where individuals are not captured. allowing for a count of individuals included in the pool using Specimen.SpecimenGroupCount in the DAM. </t>
    </r>
  </si>
  <si>
    <t>6/21/2017: Misaligned diagram vs tables - RelatedOrderIdentfiier needs to be added to the diagram
Discovered incorrect cardinality for missedReason  - should be 0..*
Currently the relationship from CollectionProcedure to specimen is 1..* - so would have a specimen with the relatedOrderID, BUT NOT SURE that systems could handle that
Motion to removed MissedIndicator and MissedReason and add a note that missed specimen collection comments should be captured as part of the order, which is outside this domain - not persuasive with mod</t>
  </si>
  <si>
    <t>5/10/2017: Add a sequence diagram to explain what can be moved from where to where using specimenMoveActivity AND add a line from specimenContainer to Location to cover use cases where the actual storageEquipment information may not be available or when shipping between labs / organizations</t>
  </si>
  <si>
    <r>
      <t xml:space="preserve">6/21/2017: Need to review the UDI DAM documentation and see, if appropriate - also see #14:
</t>
    </r>
    <r>
      <rPr>
        <sz val="10"/>
        <color rgb="FFFF0000"/>
        <rFont val="Times New Roman"/>
        <family val="1"/>
      </rPr>
      <t xml:space="preserve">Homework: Comparing what we have to what is here (let me know if this is not the latest UDI DAM):
http://wiki.hl7.org/index.php?title=File:Medical%2BDevice%2BIdentification%2BConceptual%2BSpecification%2BR1.doc
I think are good w/r to the information collected around the Sample Subject Information since the connection between the UDI to the Specimen DAM is through Order (page 13). 
But...digging a little deeper, if you compare the Harmonization Patterns for Unique Device Identifiers from 2014 (http://wiki.hl7.org/images/2/24/Harmonization_Pattern_for_Unique_Device_Identifiers_20141113.pdf) to the Specimen DAM, we are lacking spots for device identifier, serial number, and donation identification number (page 1). 
So ballot-wise I say we are good, but we might want to ponder those other fields and how we could tackle them (either formally or via an IG). 
</t>
    </r>
    <r>
      <rPr>
        <sz val="10"/>
        <rFont val="Times New Roman"/>
        <family val="1"/>
      </rPr>
      <t>7/12/2017: Need to review donation scenario - do we need to add that as a use case to the DAM?</t>
    </r>
    <r>
      <rPr>
        <sz val="10"/>
        <color rgb="FFFF0000"/>
        <rFont val="Times New Roman"/>
        <family val="1"/>
      </rPr>
      <t xml:space="preserve">
7/13/2017: From Hans: Just a quick note to use http://www.hl7.org/documentcenter/public/wg/orders/Harmonization_Pattern_for_Unique_Device_Identifiers_R3_20160314.docx for the Harmonization pattern. </t>
    </r>
    <r>
      <rPr>
        <sz val="10"/>
        <rFont val="Times New Roman"/>
        <family val="1"/>
      </rPr>
      <t>- see document tab for document used</t>
    </r>
    <r>
      <rPr>
        <sz val="10"/>
        <color rgb="FFFF0000"/>
        <rFont val="Times New Roman"/>
        <family val="1"/>
      </rPr>
      <t xml:space="preserve">
</t>
    </r>
    <r>
      <rPr>
        <sz val="10"/>
        <rFont val="Times New Roman"/>
        <family val="1"/>
      </rPr>
      <t>7/26/2016: Need to differentiate between devices outside people vs devices explanted out of people:
Outside - all those attributes are on the subject
Explanted: device = specimen
Proposed mappings:
i. Type of Object, if applicable (for example the medical device) = coded format =&gt; specimenType
ii. Manufacturer = text format + iii. Model = text format + iv. Lot Number = text format = representad as DeviceID (UDI) =&gt; specimen ID, where the identifiertype is device AND we have a parentID that points to the surgical case (sibling of associated specimen collected at the same time)
v. Service Date (or Prepared Date for food) = date/time format =&gt; for explanted specimen = specimenCollectionDateTime; else it would be attribute of the subject
vi. Expiration Date = date/time format =&gt; expirationTime
vii. Relationship to Human Sample = ID and assigning authority format (or name format?) =&gt; for explanted specimen this is the link to the subject
Will write up a use case that describe the device being explanted - JD to do - Motion to implement as proposed</t>
    </r>
  </si>
  <si>
    <t xml:space="preserve">Source:  http://www.fhims.org/content/420A62FD03B6_root.html </t>
  </si>
  <si>
    <t>Source: Balllot document</t>
  </si>
  <si>
    <t xml:space="preserve">FHIM representation </t>
  </si>
  <si>
    <t>Specimen DAM representation</t>
  </si>
  <si>
    <t>SpecimenCollectionEvent class</t>
  </si>
  <si>
    <t>SpecimenCollectionClass</t>
  </si>
  <si>
    <t>SpecimenCollectionEvent.collectionAmount: Quantity [0..1]</t>
  </si>
  <si>
    <t>Specimen.originalSpecimenMeasurement: Quantity (missing in diagram - missing cardiality!</t>
  </si>
  <si>
    <t>SpecimenCollectionEvent.collectionMethod: Code [0..1]</t>
  </si>
  <si>
    <t>SpecimenCollection.methodCode: Code [1..1] - we also have procedureCode in the table with the same definiton!</t>
  </si>
  <si>
    <t>SpecimenCollectionEvent.collectionSite: Code [0..1]</t>
  </si>
  <si>
    <t>SpecimenCollection.approachSiteCode: Code [1..1] ?</t>
  </si>
  <si>
    <t>SpecimenCollectionEvent.comment: String</t>
  </si>
  <si>
    <t>SpecimenCollection.comment: string [0..1] - cardinality missing in diagram</t>
  </si>
  <si>
    <t>SpecimenCollectionEvent.dateTime: Period</t>
  </si>
  <si>
    <t>SpecimenCollection.actualCollectionDateRange: Range&lt;TimeStamp&gt; [1..1]</t>
  </si>
  <si>
    <t>SpecimenCollectionEvent.sourceSite: Code [0..1]</t>
  </si>
  <si>
    <t>SpecimenCollection.targetAnatomicSiteCode: Code [1..1]</t>
  </si>
  <si>
    <t>SpecimenCollectionEvent.sourceSiteModifier: Code [*]</t>
  </si>
  <si>
    <t>Specimen class</t>
  </si>
  <si>
    <t>Specimen.dangerCode: Code [*]</t>
  </si>
  <si>
    <t>Specimen.riskCode: Code - missing cardinality!</t>
  </si>
  <si>
    <t>Specimen./dateTimeRecevied: PointInTime [0..1]</t>
  </si>
  <si>
    <t>Specimen.handlingCode: Code [*]</t>
  </si>
  <si>
    <t>Specimen.handlingCode: Code - missing cardinality!</t>
  </si>
  <si>
    <t>Specimen.id: ID [*]</t>
  </si>
  <si>
    <t>Specimen.identifier: Identifier [1..*] - in diagram called "specimenIdentifier as attribute and datatype</t>
  </si>
  <si>
    <t>Specimen.note: string</t>
  </si>
  <si>
    <t>Specimen.description: string? - missing cardinality!</t>
  </si>
  <si>
    <t>Specimen./parent: Specimen [*]</t>
  </si>
  <si>
    <t>Specimen.parentIdentifier: SpecimenIdentifier [0..*]</t>
  </si>
  <si>
    <t>Specimen.specimenExpirationDateTime: PointInTime [0..1]</t>
  </si>
  <si>
    <t>Specimen.expirationTime: Timestamp [0..1]</t>
  </si>
  <si>
    <t>Specimen.specimenOrigin: Code [0..1]</t>
  </si>
  <si>
    <t>Specimen.classCode: Code - missing cardinality!</t>
  </si>
  <si>
    <t>Specimen.specimenRole: Code [*]</t>
  </si>
  <si>
    <t>Specimen.specimenRole - missing cardinality!</t>
  </si>
  <si>
    <t>Specimen.specimenType: Code</t>
  </si>
  <si>
    <t>Specimen.typeCode: code - missing cardinality!</t>
  </si>
  <si>
    <t>Specimen.specimenTypeModifier: Code [*]</t>
  </si>
  <si>
    <t>Specimen.status: Code [0..1]</t>
  </si>
  <si>
    <t>Specimen.statusCode: Code [1..*]</t>
  </si>
  <si>
    <t>SpecimenAssessment class</t>
  </si>
  <si>
    <t>SpecimenAssessment.appropirateness: string [0..1]</t>
  </si>
  <si>
    <t>SpecimenAssessment.containerCondition: Code: [0..1]</t>
  </si>
  <si>
    <t>SpecimenContainer.containerCondition: Code</t>
  </si>
  <si>
    <t>SpecimenAssessment.currentQuantity: [0..1]</t>
  </si>
  <si>
    <t>Specimen.currentSpecimenMeasurement: Quantity - missing cardinality!</t>
  </si>
  <si>
    <t>SpecimenAssessment.dateTime: PointInTime</t>
  </si>
  <si>
    <t>SpecimenAssessment.isSpecimenAvailable: Boolean</t>
  </si>
  <si>
    <t>SpecimenAssessment.numberofContainers: Integer [0..1]</t>
  </si>
  <si>
    <t>Specimen.numberOfContainers: Integer - missing cardinality!</t>
  </si>
  <si>
    <t>SpecimenAssessment.rejectReason: Code [*]</t>
  </si>
  <si>
    <t>SpecimenAssessment.specimenCondition: Code: [*]</t>
  </si>
  <si>
    <t>Specimen.specimenCondition: Code [0..*] - cardinality missing in diagram</t>
  </si>
  <si>
    <t>SpecimenAssessment.specimenQuality: Code [*]</t>
  </si>
  <si>
    <t>SpecimenAssessment.temperature</t>
  </si>
  <si>
    <t>SpecimenContainer class</t>
  </si>
  <si>
    <t>SpecimenContainer class and SpecimenContainerParameters class</t>
  </si>
  <si>
    <t>SpecimenContainer.barrierDeltaQuantity: Quantity [0..1]</t>
  </si>
  <si>
    <t>SpecimenContainer.bottomDeltaQuantity: Quantity [0..1]</t>
  </si>
  <si>
    <t>SpecimenContainer.capType: string [0..1]</t>
  </si>
  <si>
    <t>SpecimenContainer.containerCapType: Code - missing cardinality; missing in diagram</t>
  </si>
  <si>
    <t>SpecimenContainer.containerCapacity: Quantity [0..1]</t>
  </si>
  <si>
    <t>SpecimenContainerParameters.capacity: Quantity - missing cardinality</t>
  </si>
  <si>
    <t>SpecimenContainer.containerDiameter: Quantity [0..1]</t>
  </si>
  <si>
    <t>SpecimenContainerParameters.diameter: Quantity - missing cardinality</t>
  </si>
  <si>
    <t>SpecimenContainer.containerheight: Quantity [0..1]</t>
  </si>
  <si>
    <t>SpecimenContainerParameters.height: Quantity - missing cardinality</t>
  </si>
  <si>
    <t>SpecimenContainer.containerType: string [0..1]</t>
  </si>
  <si>
    <t>SpecimenContainerParameters.containerTypeCode: Code - missing cardinality</t>
  </si>
  <si>
    <t>SpecimenContainer.description: string [0..1]</t>
  </si>
  <si>
    <t>SpecimenContainer.name: string [1..1] ?</t>
  </si>
  <si>
    <t>SpecimenContainer.id: ID</t>
  </si>
  <si>
    <t>SpecimenContainer.containerdentifier: Identifier [1..*]</t>
  </si>
  <si>
    <t>SpecimenContainer.separatorType: string [0..1]</t>
  </si>
  <si>
    <t>SpecimenContainer.separatorType: Code - missing cardinality</t>
  </si>
  <si>
    <t>SpecimenContainer./specimenQuantity: Quantity [0..1]</t>
  </si>
  <si>
    <t>SpecimenAdditive class</t>
  </si>
  <si>
    <t>SpecimenAdditive.additiveType: Code [*]</t>
  </si>
  <si>
    <t>SpecimenProcesssing.processingAdditive: Code [0..*]</t>
  </si>
  <si>
    <t>SpecimenAdditive.quantity</t>
  </si>
  <si>
    <t>SpecimenProcesssingEvent class</t>
  </si>
  <si>
    <t>SpecimenProcesssing Class</t>
  </si>
  <si>
    <t>SpecimenProcesssingEvent.dateTime: PointInTime [0..1]</t>
  </si>
  <si>
    <t>SpecimenProcesssing.processingDateTime: Range &lt;Timestamp&gt; [1..1]</t>
  </si>
  <si>
    <t>SpecimenProcesssingEvent.description: string [0..1]</t>
  </si>
  <si>
    <t>SpecimenProcesssing.description: string - missing cardinality</t>
  </si>
  <si>
    <t>SpecimenProcesssingEvent.groupedSpecimenCount: Interger [0..1]</t>
  </si>
  <si>
    <t>SpecimenProcesssingEvent.processCategory: Code</t>
  </si>
  <si>
    <t>SpecimenProcesssing.processingProcedure: Code [1..1]</t>
  </si>
  <si>
    <t>SpecimenHandling class</t>
  </si>
  <si>
    <t>SpecimenHandling.dateTimeBegin: PointInTime [0..1]</t>
  </si>
  <si>
    <t>SpecimenHandling.dateTimeEnd: PointInTime [0..1]</t>
  </si>
  <si>
    <t>SpecimenHandling.highTemperature: Quantity [0..1]</t>
  </si>
  <si>
    <t>SpecimenProcesssing.temperature: Quantity [1..1] - may be change to Range &lt;Quantity&gt;?</t>
  </si>
  <si>
    <t>SpecimenHandling.lowTemperature: Quantity [0..1]</t>
  </si>
  <si>
    <t>SpecimenStorage class</t>
  </si>
  <si>
    <t>StorageEquipment class</t>
  </si>
  <si>
    <t>SpecimenStorage.location: Id</t>
  </si>
  <si>
    <t>StorageEquipment.geographicalLocaton: GeographicLocation [1..1]</t>
  </si>
  <si>
    <t>SpecimenTransportation class</t>
  </si>
  <si>
    <t>SpecimenTransportation.shipmentId: ID</t>
  </si>
  <si>
    <t>SpecimenTransportation.transportationMethod: string [0..1]</t>
  </si>
  <si>
    <t>DefinedPatientEvent class</t>
  </si>
  <si>
    <t>DefinedPatientEvent.eventType: Code</t>
  </si>
  <si>
    <t>SubjectCharacteristicAtCollection.observationType: Code AND SubjectCharacteristicAtCollection.observationValue: Any ?</t>
  </si>
  <si>
    <t>AccessionEvent class</t>
  </si>
  <si>
    <t>AccessionEvent.accessionDate: pointInTime</t>
  </si>
  <si>
    <t>AccessionEvent.accessionId: Id</t>
  </si>
  <si>
    <t>Specimen.specimenIdentifier: Specimen Identifier [1..*]</t>
  </si>
  <si>
    <t xml:space="preserve">6/28/2017: Proposed motion:
Make its own paragraph and also add to specimen.parentIdentifier comment: "Conformance Statement: This element MUST be filled out, if the "specimen.isderived" flag is checked."
8/2/2017: Motion to approve block vote #2 </t>
  </si>
  <si>
    <t xml:space="preserve">6/28/2017: Proposed Motion:
Find persuasive
8/2/2017: Motion to approve block vote #2 </t>
  </si>
  <si>
    <t xml:space="preserve">6/28/2017: Proposed motion:
Keep status code and add "NOTE: The status codes are related to the start and end dateTime in the following manner:
only start date/time = in progress
start and end date time filled in = completed."
AND for statusCode: remove "scheduled" from the examples since you MUST have a date/Time for the processing activity
8/2/2017: Motion to approve block vote #2 </t>
  </si>
  <si>
    <r>
      <t xml:space="preserve">6/21/2017: Need to review the UDI DAM documentation and see, if appropriate - also see #12
8/2/2017: These attributes are for tracking the location of the specimen, so we ONLY need to identify where - not other attributes of the device for this purpose- if other attributes about the device are needed they could be obtaind through that link form the device model; however in #12 we looked at device ONLY in terms of specimen, not in terms of device used in processing or testing - for that we would map to performer? for processing activity add attribute of deviceUsed? - no decided we will stick with performer for both
Note - need to update current defitnion: The entity (person, machine) that collects a specimen - expand past collection -&gt; The entity (person, machine) that </t>
    </r>
    <r>
      <rPr>
        <sz val="10"/>
        <color rgb="FFFF0000"/>
        <rFont val="Times New Roman"/>
        <family val="1"/>
      </rPr>
      <t>carries out the associated activity (e.g. collects the specimen, processes the specimen, moves the specimen or it's container or holder)</t>
    </r>
  </si>
  <si>
    <t>201708-02</t>
  </si>
  <si>
    <r>
      <t>6/21/2017: Riki will forward to Clin Genomic WG and wait for feedback</t>
    </r>
    <r>
      <rPr>
        <sz val="10"/>
        <color rgb="FFFF0000"/>
        <rFont val="Times New Roman"/>
        <family val="1"/>
      </rPr>
      <t xml:space="preserve"> - email sent 7/8/2017
</t>
    </r>
    <r>
      <rPr>
        <sz val="10"/>
        <rFont val="Times New Roman"/>
        <family val="1"/>
      </rPr>
      <t xml:space="preserve">8/16/2017: JD suggested to Clin Genomics WG that the linkage between the different specimen should occur at the order level and they agreed- Motion to add a sentence explaining that; leave to editor to determine location </t>
    </r>
  </si>
  <si>
    <t>Lorraine Constable / JD Nolen</t>
  </si>
  <si>
    <t>6/14/2017: May be do homework to prep this - Rob H will build a list - see also #66 for comment on misaligned cardinalities - handled together
8/16/2017: Motion to approve the changes as described in the document named "SpecimenDAM_May2017BallotComment#28_#66"</t>
  </si>
  <si>
    <r>
      <t>6/21/2017: If commenter wants to help with that, that would be appreciated…</t>
    </r>
    <r>
      <rPr>
        <sz val="10"/>
        <color rgb="FFFF0000"/>
        <rFont val="Times New Roman"/>
        <family val="1"/>
      </rPr>
      <t>- Riki sent email 8/18/2017</t>
    </r>
  </si>
  <si>
    <t>Specimen Call Notes</t>
  </si>
  <si>
    <t>8/23/2017: add cardinality as 0..1</t>
  </si>
  <si>
    <t>8/23/2017: correct mapping  fix cardinality to be 0..1</t>
  </si>
  <si>
    <t>8/23/2017: add cardinality as 0..1 to diagram</t>
  </si>
  <si>
    <r>
      <t xml:space="preserve">6/21/2017: Review the IHE LAW profile for pooling handling and bring back next week </t>
    </r>
    <r>
      <rPr>
        <sz val="10"/>
        <color rgb="FFFF0000"/>
        <rFont val="Times New Roman"/>
        <family val="1"/>
      </rPr>
      <t xml:space="preserve">- homework: IHE PaLM TF Vol 2b, Section 2.2.4.17 identifies the use of :SPM-3 = SpecimenParentIDs = Specimen.ParentIdentifier in the DAM
SPM-11 = "L" = indicator that it is a pooled specimen = Specimen.individualGroupedorPooledIndicator in the DAM
SPM-13 = the number of specimen in the Pool = Specimen.SpecimenGroupCount in the DAM
</t>
    </r>
    <r>
      <rPr>
        <sz val="10"/>
        <rFont val="Times New Roman"/>
        <family val="1"/>
      </rPr>
      <t xml:space="preserve">7/12/2017: Raj to do more research - seems samples are pooled and then sorted on the data side; actually samples are separate, just run on same plate together - so not a pooling situation </t>
    </r>
    <r>
      <rPr>
        <sz val="10"/>
        <color rgb="FFFF0000"/>
        <rFont val="Times New Roman"/>
        <family val="1"/>
      </rPr>
      <t>- Email from Mike Martin postcall: 7.4.3.13 SPM-13 Grouped Specimen Count (NM) 01763 Definition: This field refers to the number of individual specimens of a particular type represented by this instance of a specimen. The use of this field is restricted to specimens upon which all specimen related attributes are identical. This field would only be valued if the specimen role attribute has the value "G". - Specimen.SpecimenGroupCount is mapped to SPM-13 - check the definition to be sure; the IHE profile uses SPM-13 for pooling, so we may need to revisit there, too! - plan for 9/6/2017</t>
    </r>
  </si>
  <si>
    <r>
      <t xml:space="preserve">6//21/2017: Prep for future call - harmonize with FHIM (http://www.fhims.org/content/420A62FD03B6_root.html) </t>
    </r>
    <r>
      <rPr>
        <sz val="10"/>
        <color rgb="FFFF0000"/>
        <rFont val="Times New Roman"/>
        <family val="1"/>
      </rPr>
      <t xml:space="preserve">- homework: see "FHIM to SpecimenDAM" tab
8/23/2017: see Notes column in "FHIM to SpecimenDAM" tab
</t>
    </r>
  </si>
  <si>
    <t>8/23/2017: this is confusing - remove the newly added .procedureCode and keep the older .methodCode to avoid confusion of folks using one or the other
since both v2 and FHIR currenty use method, though the vocab binding in FHIR needs to be examined - the codes used there are not limited to procedure hierarchy, nor do they all represent procedures or techniques</t>
  </si>
  <si>
    <t>9/6/2017: change cardinality should be 0..1</t>
  </si>
  <si>
    <t>SpecimenCollection.targetAnatomicSiteQualifierCode: Code [0..*]</t>
  </si>
  <si>
    <t>9/6/2017: cardinality should be 0..*</t>
  </si>
  <si>
    <t>SpecimenMoveActivity.moveDateTime - end of range, when "movedTo" = testing lab</t>
  </si>
  <si>
    <t>9/6/2017: need to change datatype for moveActivityDateTime to range &lt;Timestamp&gt;, in most cases we won’t need start and end time, but for this we would - cardinality is 1..1</t>
  </si>
  <si>
    <t>9/6/2017: cardinality should be 0..1</t>
  </si>
  <si>
    <t>9/6/2017: change datatype to "identifier"</t>
  </si>
  <si>
    <t>9/6/2017: cardinality should be 1..1</t>
  </si>
  <si>
    <t>9/6/2017: develop draft for review before making decision</t>
  </si>
  <si>
    <t>Specimen.currentSpecimenMeasurement: Quantity - missing cardinality</t>
  </si>
  <si>
    <t>9/6/2017 - not need separate class</t>
  </si>
  <si>
    <t>9/6/2017: ask Raj
9/14: would we need to know quantity per gram of tissue?
Ratio between tissue and fixative may be more important than the actual amount of fixative</t>
  </si>
  <si>
    <t>9/14/2017: discussion about keeping the groupcCount on the specimen vs capturing it on the processingActivity, since that is the first time you create the number (in production environment might store on specimen instead of the processing activity? ) - MOVE specimen.specimenGroupCount to processing activity - 0..1</t>
  </si>
  <si>
    <t>9/14/2017: cardinality: 0..1 or 0..* to cover when more than 2 activities are performed together - also might write up a protocol and use that insead of codes here, do have protocolReference on colelctinand move,  - add here as well. Make a CS that we need to have either the code or protocolReference</t>
  </si>
  <si>
    <t>SpecimenMoveActivity.MoveDateTime: Range &lt;Timestamp&gt; [1..1]</t>
  </si>
  <si>
    <t>9/14/2017: Add to specimenMoveActivity the temperature as range</t>
  </si>
  <si>
    <t>9/14/2017: Duplicate mapping to cover both processing and moveActivity</t>
  </si>
  <si>
    <t>9/14/2017: will change to Range&lt;Quantity&gt; change cardinality 0..1</t>
  </si>
  <si>
    <t>SpecimenMoveActivity.temperature: Range &lt;Quantity&gt; [0..1]</t>
  </si>
  <si>
    <t>9/14/2017 - since the holder is also the box, this will work</t>
  </si>
  <si>
    <t>9/14/2017: disussion about adding this to specimenMoveActivity vs using specimenMoveActivity.description: string</t>
  </si>
  <si>
    <t>holder.identifier 1..*</t>
  </si>
  <si>
    <t>specimenMoveActivity.description: string 0..1</t>
  </si>
  <si>
    <t>DefinedPatientEvent.timeBeforeOrSinceEvent: TimeQuantity [0..1]</t>
  </si>
  <si>
    <t>SubjectCharacteristicAtCollection class</t>
  </si>
  <si>
    <t>N/A</t>
  </si>
  <si>
    <t>SubjectCharacteristicAtCollection.observationType: Code AND SubjectCharacteristicAtCollection.observationValue: TimeQuantity</t>
  </si>
  <si>
    <t>SpecimenProcesssing.specimenGroupCount [0..1]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</si>
</sst>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trike/>
      <sz val="10"/>
      <color indexed="10"/>
      <name val="Times New Roman"/>
      <family val="1"/>
    </font>
    <font>
      <sz val="10"/>
      <color indexed="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s>
  <fills count="23">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gray125">
        <bgColor indexed="22"/>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4">
    <xf numFmtId="0" fontId="0" fillId="0" borderId="0"/>
    <xf numFmtId="0" fontId="9" fillId="0" borderId="0" applyNumberFormat="0" applyFill="0" applyBorder="0" applyAlignment="0" applyProtection="0">
      <alignment vertical="top"/>
      <protection locked="0"/>
    </xf>
    <xf numFmtId="9" fontId="11" fillId="0" borderId="0" applyFont="0" applyFill="0" applyBorder="0" applyAlignment="0" applyProtection="0"/>
    <xf numFmtId="0" fontId="5" fillId="0" borderId="0"/>
  </cellStyleXfs>
  <cellXfs count="353">
    <xf numFmtId="0" fontId="0" fillId="0" borderId="0" xfId="0"/>
    <xf numFmtId="0" fontId="0" fillId="0" borderId="0" xfId="0" applyAlignment="1">
      <alignment vertical="top" wrapText="1"/>
    </xf>
    <xf numFmtId="0" fontId="10"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11"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7" fillId="2" borderId="1"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protection locked="0"/>
    </xf>
    <xf numFmtId="0" fontId="12" fillId="4" borderId="2" xfId="0" applyFont="1" applyFill="1" applyBorder="1"/>
    <xf numFmtId="1" fontId="7" fillId="2" borderId="1" xfId="0" applyNumberFormat="1" applyFont="1" applyFill="1" applyBorder="1" applyAlignment="1" applyProtection="1">
      <alignment horizontal="left" vertical="top" wrapText="1"/>
      <protection locked="0"/>
    </xf>
    <xf numFmtId="0" fontId="11" fillId="0" borderId="0" xfId="0" applyFont="1" applyBorder="1"/>
    <xf numFmtId="0" fontId="8" fillId="0" borderId="0" xfId="0" applyFont="1" applyBorder="1"/>
    <xf numFmtId="0" fontId="8" fillId="0" borderId="0" xfId="0" applyFont="1" applyBorder="1" applyAlignment="1">
      <alignment horizontal="left" vertical="top" wrapText="1"/>
    </xf>
    <xf numFmtId="0" fontId="15" fillId="0" borderId="0" xfId="0" applyFont="1" applyBorder="1"/>
    <xf numFmtId="0" fontId="16" fillId="0" borderId="0" xfId="0" applyFont="1" applyBorder="1" applyAlignment="1"/>
    <xf numFmtId="0" fontId="16" fillId="0" borderId="0" xfId="0" applyFont="1" applyBorder="1" applyAlignment="1">
      <alignment wrapText="1"/>
    </xf>
    <xf numFmtId="0" fontId="16" fillId="0" borderId="0" xfId="0" applyFont="1" applyFill="1" applyBorder="1" applyAlignment="1">
      <alignment wrapText="1"/>
    </xf>
    <xf numFmtId="0" fontId="16" fillId="0" borderId="0" xfId="0" applyFont="1" applyBorder="1"/>
    <xf numFmtId="0" fontId="16" fillId="0" borderId="0" xfId="0" applyFont="1" applyFill="1" applyBorder="1" applyAlignment="1"/>
    <xf numFmtId="0" fontId="16" fillId="0" borderId="0" xfId="0" applyFont="1" applyFill="1" applyBorder="1"/>
    <xf numFmtId="0" fontId="15" fillId="0" borderId="0" xfId="0" applyFont="1" applyFill="1" applyBorder="1"/>
    <xf numFmtId="0" fontId="0" fillId="0" borderId="3" xfId="0" applyBorder="1"/>
    <xf numFmtId="0" fontId="8" fillId="2" borderId="4" xfId="0" applyFont="1" applyFill="1" applyBorder="1" applyAlignment="1">
      <alignment horizontal="left" vertical="top"/>
    </xf>
    <xf numFmtId="0" fontId="8" fillId="2" borderId="4" xfId="0" applyFont="1" applyFill="1" applyBorder="1" applyAlignment="1">
      <alignment horizontal="left" vertical="top" wrapText="1"/>
    </xf>
    <xf numFmtId="0" fontId="8" fillId="3" borderId="4" xfId="0" applyFont="1" applyFill="1" applyBorder="1" applyAlignment="1">
      <alignment horizontal="left" vertical="top"/>
    </xf>
    <xf numFmtId="0" fontId="8"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13"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20" fillId="0" borderId="0" xfId="1" applyFont="1" applyAlignment="1" applyProtection="1">
      <alignment vertical="top"/>
    </xf>
    <xf numFmtId="164" fontId="21" fillId="0" borderId="0" xfId="0" applyNumberFormat="1" applyFont="1" applyAlignment="1" applyProtection="1">
      <alignment horizontal="left" vertical="top" wrapText="1"/>
    </xf>
    <xf numFmtId="0" fontId="11" fillId="0" borderId="0" xfId="0" applyFont="1" applyBorder="1" applyAlignment="1">
      <alignment horizontal="left" vertical="top" wrapText="1"/>
    </xf>
    <xf numFmtId="0" fontId="8" fillId="0" borderId="0" xfId="0" applyFont="1"/>
    <xf numFmtId="0" fontId="6" fillId="0" borderId="11" xfId="0" applyFont="1" applyFill="1" applyBorder="1" applyAlignment="1">
      <alignment horizontal="right" vertical="top"/>
    </xf>
    <xf numFmtId="0" fontId="0" fillId="0" borderId="12" xfId="0" applyFill="1" applyBorder="1" applyAlignment="1">
      <alignment wrapText="1"/>
    </xf>
    <xf numFmtId="0" fontId="6" fillId="0" borderId="12" xfId="0" applyFont="1" applyFill="1" applyBorder="1" applyAlignment="1">
      <alignment horizontal="right" vertical="top" wrapText="1"/>
    </xf>
    <xf numFmtId="0" fontId="8" fillId="0" borderId="12" xfId="0" applyFont="1" applyFill="1" applyBorder="1" applyAlignment="1">
      <alignment horizontal="right"/>
    </xf>
    <xf numFmtId="0" fontId="8" fillId="0" borderId="12" xfId="0" applyFont="1" applyFill="1" applyBorder="1" applyAlignment="1">
      <alignment horizontal="right" wrapText="1"/>
    </xf>
    <xf numFmtId="0" fontId="6" fillId="0" borderId="12" xfId="0" applyFont="1" applyFill="1" applyBorder="1" applyAlignment="1">
      <alignment horizontal="right" vertical="top"/>
    </xf>
    <xf numFmtId="0" fontId="0" fillId="0" borderId="12" xfId="0" applyFill="1" applyBorder="1" applyAlignment="1"/>
    <xf numFmtId="0" fontId="8" fillId="4" borderId="4" xfId="0" applyFont="1" applyFill="1" applyBorder="1" applyAlignment="1">
      <alignment horizontal="left" vertical="top"/>
    </xf>
    <xf numFmtId="0" fontId="25" fillId="0" borderId="0" xfId="0" applyFont="1" applyFill="1"/>
    <xf numFmtId="0" fontId="16" fillId="0" borderId="0" xfId="0" applyFont="1" applyBorder="1" applyAlignment="1">
      <alignment horizontal="left" vertical="top" wrapText="1"/>
    </xf>
    <xf numFmtId="0" fontId="15" fillId="0" borderId="0" xfId="0" applyFont="1" applyBorder="1" applyAlignment="1">
      <alignment horizontal="left" vertical="top" wrapText="1"/>
    </xf>
    <xf numFmtId="0" fontId="0" fillId="0" borderId="0" xfId="0" applyNumberFormat="1"/>
    <xf numFmtId="0" fontId="12" fillId="12" borderId="13" xfId="0" applyFont="1" applyFill="1" applyBorder="1" applyAlignment="1">
      <alignment horizontal="center" vertical="top"/>
    </xf>
    <xf numFmtId="0" fontId="7" fillId="3" borderId="14"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1" fontId="7" fillId="2" borderId="14" xfId="0" applyNumberFormat="1" applyFont="1" applyFill="1" applyBorder="1" applyAlignment="1" applyProtection="1">
      <alignment horizontal="left" vertical="top" wrapText="1"/>
      <protection locked="0"/>
    </xf>
    <xf numFmtId="0" fontId="7" fillId="4" borderId="14" xfId="0" applyFont="1" applyFill="1" applyBorder="1" applyAlignment="1" applyProtection="1">
      <alignment horizontal="left" vertical="top" wrapText="1"/>
      <protection locked="0"/>
    </xf>
    <xf numFmtId="0" fontId="8" fillId="0" borderId="0" xfId="0" applyFont="1" applyBorder="1" applyAlignment="1">
      <alignment vertical="top"/>
    </xf>
    <xf numFmtId="166" fontId="7" fillId="2" borderId="14" xfId="0" applyNumberFormat="1" applyFont="1" applyFill="1" applyBorder="1" applyAlignment="1" applyProtection="1">
      <alignment horizontal="left" vertical="top" wrapText="1"/>
      <protection locked="0"/>
    </xf>
    <xf numFmtId="166" fontId="7" fillId="2" borderId="1" xfId="0" applyNumberFormat="1" applyFont="1" applyFill="1" applyBorder="1" applyAlignment="1" applyProtection="1">
      <alignment horizontal="left" vertical="top" wrapText="1"/>
      <protection locked="0"/>
    </xf>
    <xf numFmtId="49" fontId="7" fillId="3" borderId="15" xfId="0" applyNumberFormat="1" applyFont="1" applyFill="1" applyBorder="1" applyAlignment="1" applyProtection="1">
      <alignment horizontal="left" vertical="top" wrapText="1"/>
      <protection locked="0"/>
    </xf>
    <xf numFmtId="49" fontId="7" fillId="3" borderId="16" xfId="0" applyNumberFormat="1" applyFont="1" applyFill="1" applyBorder="1" applyAlignment="1" applyProtection="1">
      <alignment horizontal="left" vertical="top" wrapText="1"/>
      <protection locked="0"/>
    </xf>
    <xf numFmtId="0" fontId="8" fillId="2" borderId="17" xfId="0" applyFont="1" applyFill="1" applyBorder="1" applyAlignment="1">
      <alignment horizontal="left" vertical="top" wrapText="1"/>
    </xf>
    <xf numFmtId="0" fontId="14" fillId="0" borderId="18" xfId="1" applyFont="1" applyFill="1" applyBorder="1" applyAlignment="1" applyProtection="1">
      <alignment horizontal="left" vertical="top" textRotation="90" wrapText="1"/>
    </xf>
    <xf numFmtId="0" fontId="34" fillId="5" borderId="19" xfId="1" applyFont="1" applyFill="1" applyBorder="1" applyAlignment="1" applyProtection="1">
      <alignment vertical="top" wrapText="1"/>
    </xf>
    <xf numFmtId="0" fontId="35" fillId="5" borderId="19" xfId="1" applyFont="1" applyFill="1" applyBorder="1" applyAlignment="1" applyProtection="1">
      <alignment vertical="top" wrapText="1"/>
    </xf>
    <xf numFmtId="0" fontId="35" fillId="5" borderId="20" xfId="1" applyFont="1" applyFill="1" applyBorder="1" applyAlignment="1" applyProtection="1">
      <alignment vertical="top" wrapText="1"/>
    </xf>
    <xf numFmtId="0" fontId="35" fillId="4" borderId="21" xfId="1" applyFont="1" applyFill="1" applyBorder="1" applyAlignment="1" applyProtection="1">
      <alignment vertical="top" wrapText="1"/>
    </xf>
    <xf numFmtId="49" fontId="35" fillId="6" borderId="22" xfId="1" applyNumberFormat="1" applyFont="1" applyFill="1" applyBorder="1" applyAlignment="1" applyProtection="1">
      <alignment vertical="top" wrapText="1"/>
    </xf>
    <xf numFmtId="0" fontId="34" fillId="6" borderId="23" xfId="1" applyNumberFormat="1" applyFont="1" applyFill="1" applyBorder="1" applyAlignment="1" applyProtection="1">
      <alignment vertical="top" wrapText="1"/>
    </xf>
    <xf numFmtId="164" fontId="7" fillId="6" borderId="14" xfId="0" applyNumberFormat="1" applyFont="1" applyFill="1" applyBorder="1" applyAlignment="1" applyProtection="1">
      <alignment horizontal="left" vertical="top" wrapText="1"/>
      <protection locked="0"/>
    </xf>
    <xf numFmtId="0" fontId="7" fillId="13" borderId="14" xfId="0" applyFont="1" applyFill="1" applyBorder="1" applyAlignment="1" applyProtection="1">
      <alignment horizontal="left" vertical="top" wrapText="1"/>
      <protection locked="0"/>
    </xf>
    <xf numFmtId="0" fontId="7" fillId="13"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6" fillId="14" borderId="0" xfId="0" applyFont="1" applyFill="1"/>
    <xf numFmtId="0" fontId="0" fillId="14" borderId="0" xfId="0" applyFill="1"/>
    <xf numFmtId="0" fontId="8" fillId="13" borderId="4" xfId="0" applyFont="1" applyFill="1" applyBorder="1" applyAlignment="1">
      <alignment horizontal="left" vertical="top" wrapText="1"/>
    </xf>
    <xf numFmtId="0" fontId="35" fillId="5" borderId="25" xfId="1" applyFont="1" applyFill="1" applyBorder="1" applyAlignment="1" applyProtection="1">
      <alignment vertical="top" wrapText="1"/>
    </xf>
    <xf numFmtId="0" fontId="11" fillId="0" borderId="0" xfId="1" applyFont="1" applyFill="1" applyBorder="1" applyAlignment="1" applyProtection="1">
      <alignment vertical="top" wrapText="1"/>
    </xf>
    <xf numFmtId="0" fontId="0" fillId="4" borderId="26" xfId="0" applyFill="1" applyBorder="1" applyAlignment="1">
      <alignment wrapText="1"/>
    </xf>
    <xf numFmtId="0" fontId="8" fillId="3" borderId="27" xfId="0" applyFont="1" applyFill="1" applyBorder="1" applyAlignment="1">
      <alignment horizontal="left" vertical="top"/>
    </xf>
    <xf numFmtId="0" fontId="8" fillId="3" borderId="17" xfId="0" applyFont="1" applyFill="1" applyBorder="1" applyAlignment="1">
      <alignment horizontal="left" vertical="top"/>
    </xf>
    <xf numFmtId="0" fontId="11"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8" fillId="3" borderId="29" xfId="0" applyFont="1" applyFill="1" applyBorder="1" applyAlignment="1">
      <alignment horizontal="left" vertical="top"/>
    </xf>
    <xf numFmtId="0" fontId="0" fillId="3" borderId="0" xfId="0" applyFill="1" applyBorder="1" applyAlignment="1">
      <alignment horizontal="left" vertical="top" wrapText="1"/>
    </xf>
    <xf numFmtId="0" fontId="28" fillId="0" borderId="0" xfId="0" applyFont="1" applyAlignment="1">
      <alignment horizontal="left" vertical="top"/>
    </xf>
    <xf numFmtId="0" fontId="27" fillId="5" borderId="19" xfId="1" applyFont="1" applyFill="1" applyBorder="1" applyAlignment="1" applyProtection="1">
      <alignment vertical="top" wrapText="1"/>
    </xf>
    <xf numFmtId="0" fontId="14" fillId="5" borderId="20" xfId="1" applyFont="1" applyFill="1" applyBorder="1" applyAlignment="1" applyProtection="1">
      <alignment vertical="top" wrapText="1"/>
    </xf>
    <xf numFmtId="0" fontId="27" fillId="5" borderId="20" xfId="1" applyFont="1" applyFill="1" applyBorder="1" applyAlignment="1" applyProtection="1">
      <alignment vertical="top" wrapText="1"/>
    </xf>
    <xf numFmtId="0" fontId="27" fillId="5" borderId="20" xfId="1" applyFont="1" applyFill="1" applyBorder="1" applyAlignment="1" applyProtection="1">
      <alignment vertical="top" textRotation="90" wrapText="1"/>
    </xf>
    <xf numFmtId="0" fontId="0" fillId="0" borderId="0" xfId="0" applyBorder="1" applyAlignment="1">
      <alignment vertical="top" wrapText="1"/>
    </xf>
    <xf numFmtId="0" fontId="8" fillId="2" borderId="27" xfId="0" applyFont="1" applyFill="1" applyBorder="1" applyAlignment="1">
      <alignment horizontal="left" vertical="top" wrapText="1"/>
    </xf>
    <xf numFmtId="0" fontId="27" fillId="2" borderId="20" xfId="1" applyFont="1" applyFill="1" applyBorder="1" applyAlignment="1" applyProtection="1">
      <alignment vertical="top" textRotation="90" wrapText="1"/>
    </xf>
    <xf numFmtId="0" fontId="8" fillId="7" borderId="30" xfId="0" applyFont="1" applyFill="1" applyBorder="1" applyAlignment="1">
      <alignment horizontal="left" wrapText="1"/>
    </xf>
    <xf numFmtId="0" fontId="8" fillId="2" borderId="30" xfId="0" applyFont="1" applyFill="1" applyBorder="1" applyAlignment="1">
      <alignment horizontal="left" vertical="top" wrapText="1"/>
    </xf>
    <xf numFmtId="0" fontId="8" fillId="2" borderId="17" xfId="0" applyFont="1" applyFill="1" applyBorder="1" applyAlignment="1">
      <alignment horizontal="left" vertical="top"/>
    </xf>
    <xf numFmtId="0" fontId="8" fillId="2" borderId="27" xfId="0" applyFont="1" applyFill="1" applyBorder="1" applyAlignment="1">
      <alignment horizontal="left" vertical="top"/>
    </xf>
    <xf numFmtId="0" fontId="8" fillId="2" borderId="27" xfId="0" applyFont="1" applyFill="1" applyBorder="1" applyAlignment="1">
      <alignment vertical="top"/>
    </xf>
    <xf numFmtId="0" fontId="8" fillId="6" borderId="27" xfId="0" applyFont="1" applyFill="1" applyBorder="1" applyAlignment="1">
      <alignment vertical="top"/>
    </xf>
    <xf numFmtId="0" fontId="8" fillId="6" borderId="27" xfId="0" applyFont="1" applyFill="1" applyBorder="1" applyAlignment="1">
      <alignment horizontal="left" vertical="top"/>
    </xf>
    <xf numFmtId="0" fontId="8" fillId="6" borderId="31" xfId="0" applyFont="1" applyFill="1" applyBorder="1" applyAlignment="1">
      <alignment horizontal="left" vertical="top"/>
    </xf>
    <xf numFmtId="0" fontId="7"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0" fillId="0" borderId="32" xfId="0" applyFill="1" applyBorder="1"/>
    <xf numFmtId="0" fontId="8" fillId="8" borderId="33" xfId="0" applyFont="1" applyFill="1" applyBorder="1" applyAlignment="1">
      <alignment horizontal="left" vertical="top"/>
    </xf>
    <xf numFmtId="0" fontId="8" fillId="8" borderId="4" xfId="0" applyFont="1" applyFill="1" applyBorder="1" applyAlignment="1">
      <alignment horizontal="left" vertical="top"/>
    </xf>
    <xf numFmtId="0" fontId="0" fillId="0" borderId="0" xfId="0" applyFill="1" applyBorder="1" applyAlignment="1">
      <alignment vertical="top" wrapText="1"/>
    </xf>
    <xf numFmtId="0" fontId="11" fillId="0" borderId="0" xfId="0" applyFont="1" applyFill="1" applyBorder="1" applyAlignment="1">
      <alignment vertical="top" wrapText="1"/>
    </xf>
    <xf numFmtId="0" fontId="11" fillId="0" borderId="0" xfId="0" applyFont="1" applyBorder="1" applyAlignment="1">
      <alignment vertical="top" wrapText="1"/>
    </xf>
    <xf numFmtId="0" fontId="35" fillId="8" borderId="14" xfId="1" applyFont="1" applyFill="1" applyBorder="1" applyAlignment="1" applyProtection="1">
      <alignment vertical="top"/>
    </xf>
    <xf numFmtId="0" fontId="27" fillId="8" borderId="14" xfId="1" applyFont="1" applyFill="1" applyBorder="1" applyAlignment="1" applyProtection="1">
      <alignment vertical="top"/>
    </xf>
    <xf numFmtId="0" fontId="6" fillId="15" borderId="11" xfId="0" applyFont="1" applyFill="1" applyBorder="1" applyAlignment="1">
      <alignment horizontal="right" vertical="top"/>
    </xf>
    <xf numFmtId="0" fontId="30" fillId="0" borderId="0" xfId="0" applyFont="1" applyAlignment="1">
      <alignment vertical="top" wrapText="1"/>
    </xf>
    <xf numFmtId="0" fontId="30" fillId="0" borderId="0" xfId="0" applyFont="1" applyAlignment="1">
      <alignment vertical="top"/>
    </xf>
    <xf numFmtId="0" fontId="36" fillId="16" borderId="34" xfId="1" applyFont="1" applyFill="1" applyBorder="1" applyAlignment="1" applyProtection="1">
      <alignment vertical="top" wrapText="1"/>
    </xf>
    <xf numFmtId="0" fontId="12" fillId="4" borderId="35" xfId="0" applyFont="1" applyFill="1" applyBorder="1" applyAlignment="1">
      <alignment horizontal="center" vertical="top"/>
    </xf>
    <xf numFmtId="0" fontId="12" fillId="4" borderId="36" xfId="0" applyFont="1" applyFill="1" applyBorder="1" applyAlignment="1">
      <alignment horizontal="center" vertical="top"/>
    </xf>
    <xf numFmtId="0" fontId="12" fillId="4" borderId="37" xfId="0" applyFont="1" applyFill="1" applyBorder="1" applyAlignment="1">
      <alignment horizontal="center" vertical="top"/>
    </xf>
    <xf numFmtId="0" fontId="12" fillId="4" borderId="2" xfId="0" applyFont="1" applyFill="1" applyBorder="1" applyAlignment="1">
      <alignment horizontal="center" vertical="top"/>
    </xf>
    <xf numFmtId="0" fontId="12" fillId="4" borderId="5" xfId="0" applyFont="1" applyFill="1" applyBorder="1" applyAlignment="1">
      <alignment horizontal="center" vertical="top"/>
    </xf>
    <xf numFmtId="0" fontId="12" fillId="4" borderId="38" xfId="0" applyFont="1" applyFill="1" applyBorder="1" applyAlignment="1">
      <alignment horizontal="center" vertical="top"/>
    </xf>
    <xf numFmtId="0" fontId="12" fillId="4" borderId="39" xfId="0" applyFont="1" applyFill="1" applyBorder="1" applyAlignment="1">
      <alignment horizontal="center" vertical="top"/>
    </xf>
    <xf numFmtId="0" fontId="14" fillId="16" borderId="40" xfId="1" applyFont="1" applyFill="1" applyBorder="1" applyAlignment="1" applyProtection="1">
      <alignment vertical="top" wrapText="1"/>
    </xf>
    <xf numFmtId="0" fontId="14" fillId="16" borderId="63" xfId="1" applyNumberFormat="1" applyFont="1" applyFill="1" applyBorder="1" applyAlignment="1" applyProtection="1">
      <alignment vertical="top" wrapText="1"/>
    </xf>
    <xf numFmtId="0" fontId="14" fillId="16" borderId="64" xfId="1" applyNumberFormat="1" applyFont="1" applyFill="1" applyBorder="1" applyAlignment="1" applyProtection="1">
      <alignment vertical="top" wrapText="1"/>
    </xf>
    <xf numFmtId="0" fontId="14" fillId="16" borderId="65" xfId="1" applyNumberFormat="1" applyFont="1" applyFill="1" applyBorder="1" applyAlignment="1" applyProtection="1">
      <alignment vertical="top" wrapText="1"/>
    </xf>
    <xf numFmtId="0" fontId="14" fillId="16" borderId="66" xfId="1" applyFont="1" applyFill="1" applyBorder="1" applyAlignment="1" applyProtection="1">
      <alignment vertical="top" wrapText="1"/>
    </xf>
    <xf numFmtId="0" fontId="14" fillId="16" borderId="67" xfId="1" applyFont="1" applyFill="1" applyBorder="1" applyAlignment="1" applyProtection="1">
      <alignment vertical="top" wrapText="1"/>
    </xf>
    <xf numFmtId="0" fontId="14" fillId="16" borderId="34" xfId="1" applyFont="1" applyFill="1" applyBorder="1" applyAlignment="1" applyProtection="1">
      <alignment vertical="top" wrapText="1"/>
    </xf>
    <xf numFmtId="0" fontId="35" fillId="17" borderId="19" xfId="1" applyFont="1" applyFill="1" applyBorder="1" applyAlignment="1" applyProtection="1">
      <alignment vertical="top" wrapText="1"/>
    </xf>
    <xf numFmtId="0" fontId="14" fillId="17" borderId="34" xfId="1" applyFont="1" applyFill="1" applyBorder="1" applyAlignment="1" applyProtection="1">
      <alignment vertical="top" wrapText="1"/>
    </xf>
    <xf numFmtId="0" fontId="7" fillId="17" borderId="14" xfId="0" applyFont="1" applyFill="1" applyBorder="1" applyAlignment="1" applyProtection="1">
      <alignment horizontal="left" vertical="top" wrapText="1"/>
      <protection locked="0"/>
    </xf>
    <xf numFmtId="0" fontId="7" fillId="17" borderId="1" xfId="0" applyFont="1" applyFill="1" applyBorder="1" applyAlignment="1" applyProtection="1">
      <alignment horizontal="left" vertical="top" wrapText="1"/>
      <protection locked="0"/>
    </xf>
    <xf numFmtId="0" fontId="8" fillId="18" borderId="4" xfId="0" applyFont="1" applyFill="1" applyBorder="1" applyAlignment="1">
      <alignment horizontal="left" vertical="top"/>
    </xf>
    <xf numFmtId="0" fontId="33" fillId="9" borderId="41" xfId="1" applyFont="1" applyFill="1" applyBorder="1" applyAlignment="1" applyProtection="1">
      <alignment horizontal="right" vertical="top" wrapText="1"/>
    </xf>
    <xf numFmtId="0" fontId="33" fillId="9" borderId="42" xfId="1" applyFont="1" applyFill="1" applyBorder="1" applyAlignment="1" applyProtection="1">
      <alignment horizontal="right" vertical="top" wrapText="1"/>
    </xf>
    <xf numFmtId="0" fontId="14" fillId="16" borderId="34" xfId="1" applyFont="1" applyFill="1" applyBorder="1" applyAlignment="1" applyProtection="1">
      <alignment horizontal="center" vertical="top" wrapText="1"/>
    </xf>
    <xf numFmtId="49" fontId="0" fillId="0" borderId="0" xfId="0" applyNumberFormat="1"/>
    <xf numFmtId="0" fontId="0" fillId="0" borderId="0" xfId="0" applyAlignment="1">
      <alignment horizontal="center"/>
    </xf>
    <xf numFmtId="0" fontId="8" fillId="0" borderId="0" xfId="0" applyFont="1" applyAlignment="1">
      <alignment horizontal="center"/>
    </xf>
    <xf numFmtId="0" fontId="8" fillId="0" borderId="0" xfId="0" applyNumberFormat="1" applyFont="1" applyAlignment="1">
      <alignment horizontal="center"/>
    </xf>
    <xf numFmtId="0" fontId="8" fillId="0" borderId="0" xfId="0" applyFont="1" applyAlignment="1">
      <alignment horizontal="right"/>
    </xf>
    <xf numFmtId="0" fontId="0" fillId="14" borderId="0" xfId="0" applyNumberFormat="1" applyFont="1" applyFill="1" applyAlignment="1">
      <alignment horizontal="center"/>
    </xf>
    <xf numFmtId="0" fontId="0" fillId="4" borderId="0" xfId="0" applyNumberFormat="1" applyFont="1" applyFill="1" applyAlignment="1">
      <alignment horizontal="center"/>
    </xf>
    <xf numFmtId="0" fontId="0" fillId="0" borderId="0" xfId="0" applyFont="1"/>
    <xf numFmtId="167" fontId="0" fillId="0" borderId="0" xfId="2" applyNumberFormat="1" applyFont="1"/>
    <xf numFmtId="0" fontId="0" fillId="4" borderId="0" xfId="0" applyNumberFormat="1" applyFont="1" applyFill="1"/>
    <xf numFmtId="0" fontId="7" fillId="2" borderId="1" xfId="0" applyFont="1" applyFill="1" applyBorder="1" applyAlignment="1" applyProtection="1">
      <protection locked="0"/>
    </xf>
    <xf numFmtId="0" fontId="7" fillId="0" borderId="0" xfId="0" applyNumberFormat="1" applyFont="1"/>
    <xf numFmtId="0" fontId="8" fillId="0" borderId="43" xfId="0" applyFont="1" applyBorder="1" applyAlignment="1">
      <alignment horizontal="center"/>
    </xf>
    <xf numFmtId="0" fontId="8" fillId="0" borderId="43" xfId="0" applyFont="1" applyBorder="1" applyAlignment="1">
      <alignment horizontal="right"/>
    </xf>
    <xf numFmtId="167" fontId="8" fillId="0" borderId="43" xfId="0" applyNumberFormat="1" applyFont="1" applyBorder="1"/>
    <xf numFmtId="0" fontId="0" fillId="0" borderId="0" xfId="0" applyFont="1" applyAlignment="1">
      <alignment horizontal="center"/>
    </xf>
    <xf numFmtId="9" fontId="0" fillId="0" borderId="0" xfId="2" applyFont="1" applyAlignment="1">
      <alignment horizontal="center"/>
    </xf>
    <xf numFmtId="0" fontId="7" fillId="0" borderId="0" xfId="0" applyFont="1" applyAlignment="1">
      <alignment horizontal="center"/>
    </xf>
    <xf numFmtId="0" fontId="7" fillId="0" borderId="0" xfId="0" applyFont="1"/>
    <xf numFmtId="0" fontId="11" fillId="10" borderId="0" xfId="0" applyFont="1" applyFill="1" applyBorder="1" applyAlignment="1">
      <alignment horizontal="center" vertical="top"/>
    </xf>
    <xf numFmtId="0" fontId="0" fillId="0" borderId="0" xfId="0" applyFont="1" applyFill="1" applyAlignment="1">
      <alignment horizontal="center"/>
    </xf>
    <xf numFmtId="9" fontId="0" fillId="0" borderId="0" xfId="2" applyFont="1" applyBorder="1" applyAlignment="1">
      <alignment horizontal="center"/>
    </xf>
    <xf numFmtId="0" fontId="8" fillId="0" borderId="0" xfId="0" applyNumberFormat="1" applyFont="1" applyAlignment="1">
      <alignment horizontal="left"/>
    </xf>
    <xf numFmtId="0" fontId="7" fillId="2" borderId="1" xfId="0" applyFont="1" applyFill="1" applyBorder="1" applyAlignment="1" applyProtection="1">
      <alignment horizontal="center" vertical="top" wrapText="1"/>
      <protection locked="0"/>
    </xf>
    <xf numFmtId="14" fontId="7" fillId="2" borderId="1" xfId="0" applyNumberFormat="1" applyFont="1" applyFill="1" applyBorder="1" applyAlignment="1" applyProtection="1">
      <alignment horizontal="left" vertical="top" wrapText="1"/>
      <protection locked="0"/>
    </xf>
    <xf numFmtId="0" fontId="33" fillId="9" borderId="0" xfId="1" applyFont="1" applyFill="1" applyBorder="1" applyAlignment="1" applyProtection="1">
      <alignment horizontal="right" vertical="top" wrapText="1"/>
    </xf>
    <xf numFmtId="49" fontId="7" fillId="3" borderId="0"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13" borderId="0"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17" borderId="0" xfId="0" applyFont="1" applyFill="1" applyBorder="1" applyAlignment="1" applyProtection="1">
      <alignment horizontal="left" vertical="top" wrapText="1"/>
      <protection locked="0"/>
    </xf>
    <xf numFmtId="1" fontId="7" fillId="2" borderId="0" xfId="0" applyNumberFormat="1"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164" fontId="7" fillId="6" borderId="3" xfId="0" applyNumberFormat="1" applyFont="1" applyFill="1" applyBorder="1" applyAlignment="1" applyProtection="1">
      <alignment horizontal="left" vertical="top" wrapText="1"/>
      <protection locked="0"/>
    </xf>
    <xf numFmtId="164" fontId="7" fillId="6" borderId="0" xfId="0" applyNumberFormat="1" applyFont="1" applyFill="1" applyBorder="1" applyAlignment="1" applyProtection="1">
      <alignment horizontal="left" vertical="top" wrapText="1"/>
      <protection locked="0"/>
    </xf>
    <xf numFmtId="164" fontId="0" fillId="6" borderId="0" xfId="0" applyNumberFormat="1" applyFill="1" applyBorder="1" applyAlignment="1">
      <alignment horizontal="left" vertical="top" wrapText="1"/>
    </xf>
    <xf numFmtId="0" fontId="7" fillId="4" borderId="0" xfId="0" applyFont="1" applyFill="1" applyBorder="1" applyAlignment="1" applyProtection="1">
      <alignment horizontal="left" vertical="top" wrapText="1"/>
      <protection locked="0"/>
    </xf>
    <xf numFmtId="0" fontId="7" fillId="8" borderId="3" xfId="0" applyFont="1" applyFill="1" applyBorder="1" applyAlignment="1" applyProtection="1">
      <alignment horizontal="left" vertical="top" wrapText="1"/>
      <protection locked="0"/>
    </xf>
    <xf numFmtId="0" fontId="7" fillId="8" borderId="0" xfId="0" applyFont="1" applyFill="1" applyBorder="1" applyAlignment="1" applyProtection="1">
      <alignment horizontal="left" vertical="top" wrapText="1"/>
      <protection locked="0"/>
    </xf>
    <xf numFmtId="0" fontId="0" fillId="8" borderId="0" xfId="0" applyFill="1" applyBorder="1" applyAlignment="1">
      <alignment horizontal="left" vertical="top" wrapText="1"/>
    </xf>
    <xf numFmtId="0" fontId="7" fillId="19" borderId="1" xfId="0" applyFont="1" applyFill="1" applyBorder="1" applyAlignment="1" applyProtection="1">
      <alignment horizontal="left" vertical="top" wrapText="1"/>
      <protection locked="0"/>
    </xf>
    <xf numFmtId="166" fontId="7" fillId="2" borderId="0" xfId="0" applyNumberFormat="1" applyFont="1" applyFill="1" applyBorder="1" applyAlignment="1" applyProtection="1">
      <alignment horizontal="left" vertical="top" wrapText="1"/>
      <protection locked="0"/>
    </xf>
    <xf numFmtId="49" fontId="0" fillId="19" borderId="0" xfId="0" applyNumberFormat="1" applyFill="1"/>
    <xf numFmtId="0" fontId="7" fillId="14" borderId="1" xfId="0" applyFont="1" applyFill="1" applyBorder="1" applyAlignment="1" applyProtection="1">
      <alignment horizontal="left" vertical="top" wrapText="1"/>
      <protection locked="0"/>
    </xf>
    <xf numFmtId="0" fontId="5" fillId="0" borderId="0" xfId="3"/>
    <xf numFmtId="0" fontId="5" fillId="20" borderId="0" xfId="3" applyFill="1"/>
    <xf numFmtId="0" fontId="5" fillId="21" borderId="0" xfId="3" applyFill="1"/>
    <xf numFmtId="0" fontId="5" fillId="14" borderId="0" xfId="3" applyFill="1"/>
    <xf numFmtId="0" fontId="4" fillId="0" borderId="0" xfId="3" applyFont="1" applyAlignment="1">
      <alignment wrapText="1"/>
    </xf>
    <xf numFmtId="0" fontId="3" fillId="0" borderId="0" xfId="3" applyFont="1"/>
    <xf numFmtId="0" fontId="3" fillId="14" borderId="0" xfId="3" applyFont="1" applyFill="1"/>
    <xf numFmtId="0" fontId="5" fillId="0" borderId="0" xfId="3" applyAlignment="1">
      <alignment wrapText="1"/>
    </xf>
    <xf numFmtId="0" fontId="3" fillId="0" borderId="0" xfId="3" applyFont="1" applyAlignment="1">
      <alignment wrapText="1"/>
    </xf>
    <xf numFmtId="0" fontId="2" fillId="0" borderId="0" xfId="3" applyFont="1" applyAlignment="1">
      <alignment wrapText="1"/>
    </xf>
    <xf numFmtId="0" fontId="2" fillId="0" borderId="0" xfId="3" applyFont="1"/>
    <xf numFmtId="0" fontId="2" fillId="14" borderId="0" xfId="3" applyFont="1" applyFill="1"/>
    <xf numFmtId="0" fontId="2" fillId="0" borderId="0" xfId="3" applyFont="1" applyFill="1"/>
    <xf numFmtId="0" fontId="22" fillId="0" borderId="0" xfId="0" applyFont="1" applyFill="1" applyAlignment="1">
      <alignment vertical="top" wrapText="1"/>
    </xf>
    <xf numFmtId="0" fontId="0" fillId="0" borderId="0" xfId="0" applyFill="1" applyAlignment="1">
      <alignment vertical="top" wrapText="1"/>
    </xf>
    <xf numFmtId="0" fontId="23" fillId="0" borderId="0" xfId="0" applyFont="1" applyFill="1" applyAlignment="1">
      <alignment wrapText="1"/>
    </xf>
    <xf numFmtId="0" fontId="0" fillId="0" borderId="0" xfId="0" applyFill="1" applyAlignment="1">
      <alignment wrapText="1"/>
    </xf>
    <xf numFmtId="164" fontId="24" fillId="0" borderId="43" xfId="0" applyNumberFormat="1" applyFont="1" applyBorder="1" applyAlignment="1">
      <alignment horizontal="center" vertical="top" wrapText="1"/>
    </xf>
    <xf numFmtId="0" fontId="11" fillId="2" borderId="12" xfId="0" applyFont="1" applyFill="1" applyBorder="1" applyAlignment="1">
      <alignment horizontal="right" vertical="top"/>
    </xf>
    <xf numFmtId="0" fontId="11" fillId="0" borderId="12" xfId="0" applyFont="1" applyBorder="1" applyAlignment="1">
      <alignment vertical="top"/>
    </xf>
    <xf numFmtId="0" fontId="11" fillId="0" borderId="46" xfId="0" applyFont="1" applyBorder="1" applyAlignment="1">
      <alignment vertical="top"/>
    </xf>
    <xf numFmtId="0" fontId="8" fillId="2" borderId="16" xfId="0" applyFont="1" applyFill="1" applyBorder="1" applyAlignment="1">
      <alignment horizontal="right" vertical="top"/>
    </xf>
    <xf numFmtId="0" fontId="8" fillId="2" borderId="1" xfId="0" applyFont="1" applyFill="1" applyBorder="1" applyAlignment="1">
      <alignment horizontal="right" vertical="top"/>
    </xf>
    <xf numFmtId="0" fontId="8" fillId="2" borderId="44" xfId="0" applyFont="1" applyFill="1" applyBorder="1" applyAlignment="1">
      <alignment horizontal="right" vertical="top"/>
    </xf>
    <xf numFmtId="49" fontId="11" fillId="11" borderId="45"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6" xfId="0" applyBorder="1" applyAlignment="1">
      <alignment vertical="top" wrapText="1"/>
    </xf>
    <xf numFmtId="0" fontId="23" fillId="14" borderId="0" xfId="0" quotePrefix="1" applyFont="1" applyFill="1" applyAlignment="1">
      <alignment vertical="top" wrapText="1"/>
    </xf>
    <xf numFmtId="0" fontId="23" fillId="14" borderId="0" xfId="0" applyFont="1" applyFill="1" applyAlignment="1">
      <alignment vertical="top"/>
    </xf>
    <xf numFmtId="0" fontId="20" fillId="0" borderId="0" xfId="1" applyFont="1" applyAlignment="1" applyProtection="1">
      <alignment horizontal="left" vertical="top"/>
      <protection locked="0"/>
    </xf>
    <xf numFmtId="0" fontId="0" fillId="11" borderId="47" xfId="0" applyFill="1" applyBorder="1" applyAlignment="1">
      <alignment vertical="top" wrapText="1"/>
    </xf>
    <xf numFmtId="0" fontId="0" fillId="11" borderId="1" xfId="0" applyFill="1" applyBorder="1" applyAlignment="1">
      <alignment vertical="top" wrapText="1"/>
    </xf>
    <xf numFmtId="0" fontId="0" fillId="11" borderId="44" xfId="0" applyFill="1" applyBorder="1" applyAlignment="1">
      <alignment vertical="top" wrapText="1"/>
    </xf>
    <xf numFmtId="0" fontId="8" fillId="11" borderId="48" xfId="0" applyFont="1" applyFill="1" applyBorder="1" applyAlignment="1">
      <alignment horizontal="left" vertical="top" wrapText="1"/>
    </xf>
    <xf numFmtId="0" fontId="8" fillId="11" borderId="49" xfId="0" applyFont="1" applyFill="1" applyBorder="1" applyAlignment="1">
      <alignment horizontal="left" vertical="top" wrapText="1"/>
    </xf>
    <xf numFmtId="0" fontId="8" fillId="11" borderId="50" xfId="0" applyFont="1" applyFill="1" applyBorder="1" applyAlignment="1">
      <alignment horizontal="left" vertical="top" wrapText="1"/>
    </xf>
    <xf numFmtId="49" fontId="0" fillId="11" borderId="45" xfId="0" applyNumberFormat="1" applyFill="1" applyBorder="1" applyAlignment="1" applyProtection="1">
      <alignment vertical="top" wrapText="1"/>
      <protection locked="0"/>
    </xf>
    <xf numFmtId="165" fontId="0" fillId="11" borderId="45"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6" xfId="0" applyNumberFormat="1" applyBorder="1" applyAlignment="1">
      <alignment vertical="top" wrapText="1"/>
    </xf>
    <xf numFmtId="0" fontId="8" fillId="15" borderId="16" xfId="0" applyFont="1" applyFill="1" applyBorder="1" applyAlignment="1">
      <alignment horizontal="right" vertical="top"/>
    </xf>
    <xf numFmtId="0" fontId="8" fillId="15" borderId="1" xfId="0" applyFont="1" applyFill="1" applyBorder="1" applyAlignment="1">
      <alignment horizontal="right" vertical="top"/>
    </xf>
    <xf numFmtId="0" fontId="8" fillId="15" borderId="44" xfId="0" applyFont="1" applyFill="1" applyBorder="1" applyAlignment="1">
      <alignment horizontal="right" vertical="top"/>
    </xf>
    <xf numFmtId="49" fontId="9" fillId="15" borderId="45" xfId="1" applyNumberFormat="1" applyFill="1" applyBorder="1" applyAlignment="1" applyProtection="1">
      <alignment vertical="top" wrapText="1"/>
      <protection locked="0"/>
    </xf>
    <xf numFmtId="0" fontId="0" fillId="15" borderId="12" xfId="0" applyFill="1" applyBorder="1" applyAlignment="1">
      <alignment vertical="top" wrapText="1"/>
    </xf>
    <xf numFmtId="0" fontId="0" fillId="15" borderId="46" xfId="0" applyFill="1" applyBorder="1" applyAlignment="1">
      <alignment vertical="top" wrapText="1"/>
    </xf>
    <xf numFmtId="49" fontId="8" fillId="11" borderId="45" xfId="0" applyNumberFormat="1" applyFont="1" applyFill="1" applyBorder="1" applyAlignment="1">
      <alignment vertical="top" wrapText="1"/>
    </xf>
    <xf numFmtId="49" fontId="8" fillId="11" borderId="12" xfId="0" applyNumberFormat="1" applyFont="1" applyFill="1" applyBorder="1" applyAlignment="1">
      <alignment vertical="top" wrapText="1"/>
    </xf>
    <xf numFmtId="49" fontId="8" fillId="11" borderId="46" xfId="0" applyNumberFormat="1" applyFont="1" applyFill="1" applyBorder="1" applyAlignment="1">
      <alignment vertical="top" wrapText="1"/>
    </xf>
    <xf numFmtId="0" fontId="11" fillId="2" borderId="16" xfId="0" applyFont="1" applyFill="1" applyBorder="1" applyAlignment="1">
      <alignment horizontal="right" vertical="top"/>
    </xf>
    <xf numFmtId="0" fontId="11" fillId="2" borderId="1" xfId="0" applyFont="1" applyFill="1" applyBorder="1" applyAlignment="1">
      <alignment horizontal="right" vertical="top"/>
    </xf>
    <xf numFmtId="0" fontId="11" fillId="2" borderId="44" xfId="0" applyFont="1" applyFill="1" applyBorder="1" applyAlignment="1">
      <alignment horizontal="right" vertical="top"/>
    </xf>
    <xf numFmtId="0" fontId="8" fillId="2" borderId="16" xfId="0" applyFont="1" applyFill="1" applyBorder="1" applyAlignment="1">
      <alignment horizontal="right" vertical="top" wrapText="1"/>
    </xf>
    <xf numFmtId="0" fontId="8" fillId="2" borderId="1" xfId="0" applyFont="1" applyFill="1" applyBorder="1" applyAlignment="1">
      <alignment horizontal="right" vertical="top" wrapText="1"/>
    </xf>
    <xf numFmtId="0" fontId="8" fillId="2" borderId="44" xfId="0" applyFont="1" applyFill="1" applyBorder="1" applyAlignment="1">
      <alignment horizontal="right" vertical="top" wrapText="1"/>
    </xf>
    <xf numFmtId="0" fontId="11" fillId="2" borderId="1" xfId="0" applyFont="1" applyFill="1" applyBorder="1" applyAlignment="1">
      <alignment vertical="top" wrapText="1"/>
    </xf>
    <xf numFmtId="0" fontId="11" fillId="2" borderId="44" xfId="0" applyFont="1" applyFill="1" applyBorder="1" applyAlignment="1">
      <alignment vertical="top" wrapText="1"/>
    </xf>
    <xf numFmtId="49" fontId="9" fillId="11" borderId="45" xfId="1" applyNumberFormat="1" applyFill="1" applyBorder="1" applyAlignment="1" applyProtection="1">
      <alignment vertical="top" wrapText="1"/>
      <protection locked="0"/>
    </xf>
    <xf numFmtId="0" fontId="12" fillId="4" borderId="51" xfId="0" applyFont="1" applyFill="1" applyBorder="1" applyAlignment="1">
      <alignment horizontal="center"/>
    </xf>
    <xf numFmtId="0" fontId="12" fillId="4" borderId="38" xfId="0" applyFont="1" applyFill="1" applyBorder="1" applyAlignment="1">
      <alignment horizontal="center"/>
    </xf>
    <xf numFmtId="0" fontId="12" fillId="4" borderId="39" xfId="0" applyFont="1" applyFill="1" applyBorder="1" applyAlignment="1">
      <alignment horizontal="center"/>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9" fillId="4" borderId="53" xfId="0" applyFont="1" applyFill="1" applyBorder="1" applyAlignment="1">
      <alignment vertical="top" wrapText="1"/>
    </xf>
    <xf numFmtId="0" fontId="0" fillId="4" borderId="40" xfId="0" applyFill="1" applyBorder="1" applyAlignment="1">
      <alignment vertical="top" wrapText="1"/>
    </xf>
    <xf numFmtId="0" fontId="0" fillId="4" borderId="54" xfId="0" applyFill="1" applyBorder="1" applyAlignment="1">
      <alignment vertical="top" wrapText="1"/>
    </xf>
    <xf numFmtId="0" fontId="0" fillId="6" borderId="42" xfId="0" applyFill="1" applyBorder="1" applyAlignment="1">
      <alignment horizontal="left" vertical="top" wrapText="1"/>
    </xf>
    <xf numFmtId="0" fontId="0" fillId="6" borderId="43" xfId="0" applyFill="1" applyBorder="1" applyAlignment="1">
      <alignment horizontal="left" vertical="top" wrapText="1"/>
    </xf>
    <xf numFmtId="0" fontId="0" fillId="6" borderId="58" xfId="0" applyFill="1" applyBorder="1" applyAlignment="1">
      <alignment horizontal="left" vertical="top" wrapText="1"/>
    </xf>
    <xf numFmtId="0" fontId="11" fillId="2" borderId="42" xfId="0" applyFont="1" applyFill="1" applyBorder="1" applyAlignment="1">
      <alignment horizontal="left" vertical="top" wrapText="1"/>
    </xf>
    <xf numFmtId="0" fontId="0" fillId="0" borderId="43" xfId="0" applyBorder="1" applyAlignment="1">
      <alignment horizontal="left" vertical="top" wrapText="1"/>
    </xf>
    <xf numFmtId="0" fontId="0" fillId="0" borderId="58" xfId="0" applyBorder="1" applyAlignment="1">
      <alignment horizontal="left" vertical="top" wrapText="1"/>
    </xf>
    <xf numFmtId="0" fontId="11"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2" xfId="0" applyFill="1" applyBorder="1" applyAlignment="1">
      <alignment horizontal="left" vertical="center" wrapText="1"/>
    </xf>
    <xf numFmtId="0" fontId="11" fillId="3" borderId="55"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13" borderId="12" xfId="0" applyFont="1" applyFill="1" applyBorder="1" applyAlignment="1">
      <alignment horizontal="left" vertical="top" wrapText="1"/>
    </xf>
    <xf numFmtId="0" fontId="0" fillId="13" borderId="12" xfId="0" applyFill="1" applyBorder="1" applyAlignment="1">
      <alignment horizontal="left" vertical="top" wrapText="1"/>
    </xf>
    <xf numFmtId="0" fontId="0" fillId="13" borderId="52" xfId="0" applyFill="1" applyBorder="1" applyAlignment="1">
      <alignment horizontal="left" vertical="top" wrapText="1"/>
    </xf>
    <xf numFmtId="0" fontId="0" fillId="2" borderId="43" xfId="0" applyFill="1" applyBorder="1" applyAlignment="1">
      <alignment horizontal="left" vertical="top" wrapText="1"/>
    </xf>
    <xf numFmtId="0" fontId="0" fillId="2" borderId="58" xfId="0" applyFill="1" applyBorder="1" applyAlignment="1">
      <alignment horizontal="left" vertical="top" wrapText="1"/>
    </xf>
    <xf numFmtId="0" fontId="11" fillId="2" borderId="43" xfId="0" applyFont="1" applyFill="1" applyBorder="1" applyAlignment="1">
      <alignment horizontal="left" vertical="top" wrapText="1"/>
    </xf>
    <xf numFmtId="0" fontId="11" fillId="3" borderId="55" xfId="0" applyFont="1"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9" fillId="0" borderId="0" xfId="1" applyAlignment="1" applyProtection="1">
      <alignment horizontal="right" wrapText="1"/>
    </xf>
    <xf numFmtId="0" fontId="17" fillId="4" borderId="53" xfId="0" applyFont="1" applyFill="1" applyBorder="1" applyAlignment="1">
      <alignment vertical="top" wrapText="1"/>
    </xf>
    <xf numFmtId="0" fontId="0" fillId="4" borderId="0" xfId="0" applyFill="1" applyBorder="1" applyAlignment="1">
      <alignment vertical="top" wrapText="1"/>
    </xf>
    <xf numFmtId="0" fontId="11" fillId="3" borderId="12" xfId="0" applyFont="1" applyFill="1" applyBorder="1" applyAlignment="1">
      <alignment horizontal="left" vertical="top" wrapText="1"/>
    </xf>
    <xf numFmtId="0" fontId="11" fillId="3" borderId="52" xfId="0" applyFont="1" applyFill="1" applyBorder="1" applyAlignment="1">
      <alignment horizontal="left" vertical="top" wrapText="1"/>
    </xf>
    <xf numFmtId="0" fontId="8"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2" xfId="0" applyFill="1" applyBorder="1" applyAlignment="1">
      <alignment horizontal="center" vertical="center" wrapText="1"/>
    </xf>
    <xf numFmtId="0" fontId="11" fillId="7" borderId="56" xfId="0" applyFont="1" applyFill="1" applyBorder="1" applyAlignment="1">
      <alignment horizontal="left" wrapText="1"/>
    </xf>
    <xf numFmtId="0" fontId="0" fillId="7" borderId="57" xfId="0" applyFill="1" applyBorder="1" applyAlignment="1">
      <alignment horizontal="left" wrapText="1"/>
    </xf>
    <xf numFmtId="0" fontId="11" fillId="3" borderId="43" xfId="0" applyFont="1" applyFill="1" applyBorder="1" applyAlignment="1">
      <alignment horizontal="left" vertical="top" wrapText="1"/>
    </xf>
    <xf numFmtId="0" fontId="0" fillId="3" borderId="43" xfId="0" applyFill="1" applyBorder="1" applyAlignment="1">
      <alignment horizontal="left" vertical="top" wrapText="1"/>
    </xf>
    <xf numFmtId="0" fontId="0" fillId="3" borderId="58" xfId="0" applyFill="1" applyBorder="1" applyAlignment="1">
      <alignment horizontal="left" vertical="top" wrapText="1"/>
    </xf>
    <xf numFmtId="0" fontId="0" fillId="3" borderId="16" xfId="0" applyFill="1" applyBorder="1" applyAlignment="1">
      <alignment horizontal="left" vertical="top" wrapText="1"/>
    </xf>
    <xf numFmtId="0" fontId="0" fillId="3" borderId="55" xfId="0" applyFill="1" applyBorder="1" applyAlignment="1">
      <alignment horizontal="left" vertical="top" wrapText="1"/>
    </xf>
    <xf numFmtId="0" fontId="11" fillId="18" borderId="12" xfId="0" applyFont="1" applyFill="1" applyBorder="1" applyAlignment="1">
      <alignment horizontal="left" vertical="top" wrapText="1"/>
    </xf>
    <xf numFmtId="0" fontId="0" fillId="18" borderId="12" xfId="0" applyFill="1" applyBorder="1" applyAlignment="1">
      <alignment horizontal="left" vertical="top" wrapText="1"/>
    </xf>
    <xf numFmtId="0" fontId="0" fillId="18" borderId="52" xfId="0" applyFill="1" applyBorder="1" applyAlignment="1">
      <alignment horizontal="left" vertical="top" wrapText="1"/>
    </xf>
    <xf numFmtId="0" fontId="11" fillId="2" borderId="55"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6" xfId="0" applyFont="1" applyFill="1" applyBorder="1" applyAlignment="1">
      <alignment horizontal="left" vertical="top" wrapText="1"/>
    </xf>
    <xf numFmtId="0" fontId="14" fillId="3" borderId="55"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52" xfId="0" applyFont="1" applyFill="1" applyBorder="1" applyAlignment="1">
      <alignment horizontal="left" vertical="top" wrapText="1"/>
    </xf>
    <xf numFmtId="0" fontId="11" fillId="8" borderId="55"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2" xfId="0" applyFill="1" applyBorder="1" applyAlignment="1">
      <alignment horizontal="left" vertical="top" wrapText="1"/>
    </xf>
    <xf numFmtId="0" fontId="11" fillId="8" borderId="60"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4" xfId="0" applyFill="1" applyBorder="1" applyAlignment="1">
      <alignment horizontal="left" vertical="top" wrapText="1"/>
    </xf>
    <xf numFmtId="0" fontId="11"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2" xfId="0" applyFill="1" applyBorder="1" applyAlignment="1">
      <alignment horizontal="left" vertical="top" wrapText="1"/>
    </xf>
    <xf numFmtId="0" fontId="9" fillId="2" borderId="55" xfId="1" applyFont="1" applyFill="1" applyBorder="1" applyAlignment="1" applyProtection="1">
      <alignment horizontal="left" vertical="top" wrapText="1" shrinkToFit="1"/>
    </xf>
    <xf numFmtId="0" fontId="9" fillId="2" borderId="12" xfId="1" applyFill="1" applyBorder="1" applyAlignment="1" applyProtection="1">
      <alignment horizontal="left" vertical="top" wrapText="1" shrinkToFit="1"/>
    </xf>
    <xf numFmtId="0" fontId="9" fillId="2" borderId="52" xfId="1" applyFill="1" applyBorder="1" applyAlignment="1" applyProtection="1">
      <alignment horizontal="left" vertical="top" wrapText="1" shrinkToFit="1"/>
    </xf>
    <xf numFmtId="0" fontId="1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11" fillId="2" borderId="58" xfId="0" applyFont="1" applyFill="1" applyBorder="1" applyAlignment="1">
      <alignment horizontal="left" vertical="top" wrapText="1"/>
    </xf>
    <xf numFmtId="0" fontId="11" fillId="2" borderId="41" xfId="0" applyFont="1" applyFill="1" applyBorder="1" applyAlignment="1">
      <alignment horizontal="left" vertical="top" wrapText="1"/>
    </xf>
    <xf numFmtId="0" fontId="11" fillId="2" borderId="28" xfId="0" applyFont="1" applyFill="1" applyBorder="1" applyAlignment="1">
      <alignment horizontal="left" vertical="top" wrapText="1"/>
    </xf>
    <xf numFmtId="0" fontId="11" fillId="2" borderId="24"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59" xfId="0" applyFont="1" applyFill="1" applyBorder="1" applyAlignment="1">
      <alignment horizontal="left" vertical="top" wrapText="1"/>
    </xf>
    <xf numFmtId="0" fontId="8" fillId="2" borderId="42" xfId="0" applyFont="1" applyFill="1" applyBorder="1" applyAlignment="1">
      <alignment vertical="top" wrapText="1"/>
    </xf>
    <xf numFmtId="0" fontId="0" fillId="0" borderId="43" xfId="0" applyBorder="1" applyAlignment="1">
      <alignment vertical="top" wrapText="1"/>
    </xf>
    <xf numFmtId="0" fontId="0" fillId="0" borderId="58" xfId="0" applyBorder="1" applyAlignment="1">
      <alignment vertical="top" wrapText="1"/>
    </xf>
    <xf numFmtId="0" fontId="11" fillId="6" borderId="55" xfId="0" applyFont="1" applyFill="1" applyBorder="1" applyAlignment="1">
      <alignment horizontal="left" wrapText="1"/>
    </xf>
    <xf numFmtId="0" fontId="0" fillId="0" borderId="12" xfId="0" applyBorder="1" applyAlignment="1">
      <alignment horizontal="left" wrapText="1"/>
    </xf>
    <xf numFmtId="0" fontId="0" fillId="0" borderId="52" xfId="0" applyBorder="1" applyAlignment="1">
      <alignment horizontal="left" wrapText="1"/>
    </xf>
    <xf numFmtId="0" fontId="11" fillId="4" borderId="55"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52" xfId="0" applyFont="1" applyFill="1" applyBorder="1" applyAlignment="1">
      <alignment horizontal="left" vertical="top" wrapText="1"/>
    </xf>
    <xf numFmtId="0" fontId="11" fillId="6" borderId="42" xfId="0" applyFont="1" applyFill="1" applyBorder="1" applyAlignment="1">
      <alignment horizontal="left" vertical="top" wrapText="1"/>
    </xf>
    <xf numFmtId="0" fontId="11" fillId="6" borderId="42" xfId="0" applyFont="1" applyFill="1" applyBorder="1" applyAlignment="1">
      <alignment horizontal="left" wrapText="1"/>
    </xf>
    <xf numFmtId="0" fontId="0" fillId="6" borderId="43" xfId="0" applyFill="1" applyBorder="1" applyAlignment="1">
      <alignment horizontal="left" wrapText="1"/>
    </xf>
    <xf numFmtId="0" fontId="0" fillId="6" borderId="58" xfId="0" applyFill="1" applyBorder="1" applyAlignment="1">
      <alignment horizontal="left" wrapText="1"/>
    </xf>
    <xf numFmtId="0" fontId="8"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xf numFmtId="0" fontId="1" fillId="0" borderId="0" xfId="3" applyFont="1" applyAlignment="1">
      <alignment wrapText="1"/>
    </xf>
    <xf numFmtId="0" fontId="1" fillId="14" borderId="0" xfId="3" applyFont="1" applyFill="1"/>
    <xf numFmtId="0" fontId="1" fillId="0" borderId="0" xfId="3" applyFont="1"/>
    <xf numFmtId="0" fontId="1" fillId="0" borderId="0" xfId="3" applyFont="1" applyFill="1"/>
    <xf numFmtId="0" fontId="5" fillId="0" borderId="0" xfId="3" applyFill="1"/>
    <xf numFmtId="0" fontId="1" fillId="22" borderId="0" xfId="3" applyFont="1" applyFill="1"/>
  </cellXfs>
  <cellStyles count="4">
    <cellStyle name="Hyperlink" xfId="1" builtinId="8"/>
    <cellStyle name="Normal" xfId="0" builtinId="0"/>
    <cellStyle name="Normal 2" xfId="3"/>
    <cellStyle name="Percent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71755</xdr:colOff>
      <xdr:row>0</xdr:row>
      <xdr:rowOff>0</xdr:rowOff>
    </xdr:from>
    <xdr:to>
      <xdr:col>24</xdr:col>
      <xdr:colOff>294008</xdr:colOff>
      <xdr:row>13</xdr:row>
      <xdr:rowOff>162540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340985</xdr:colOff>
      <xdr:row>189</xdr:row>
      <xdr:rowOff>112394</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xdr:col>
          <xdr:colOff>304800</xdr:colOff>
          <xdr:row>5</xdr:row>
          <xdr:rowOff>15240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304800</xdr:colOff>
          <xdr:row>11</xdr:row>
          <xdr:rowOff>15240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afina.versaggi@bookzurman.com" TargetMode="External"/><Relationship Id="rId13" Type="http://schemas.openxmlformats.org/officeDocument/2006/relationships/printerSettings" Target="../printerSettings/printerSettings1.bin"/><Relationship Id="rId3" Type="http://schemas.openxmlformats.org/officeDocument/2006/relationships/hyperlink" Target="mailto:Galen.Mulrooney@JPSys.com" TargetMode="External"/><Relationship Id="rId7" Type="http://schemas.openxmlformats.org/officeDocument/2006/relationships/hyperlink" Target="mailto:serafina.versaggi@bookzurman.com" TargetMode="External"/><Relationship Id="rId12" Type="http://schemas.openxmlformats.org/officeDocument/2006/relationships/hyperlink" Target="http://wiki.hl7.org/index.php?title=Specimen_Use_Case_for_Environmental_Specimen" TargetMode="External"/><Relationship Id="rId2" Type="http://schemas.openxmlformats.org/officeDocument/2006/relationships/hyperlink" Target="mailto:Galen.Mulrooney@JPSys.com" TargetMode="External"/><Relationship Id="rId1" Type="http://schemas.openxmlformats.org/officeDocument/2006/relationships/hyperlink" Target="mailto:Galen.Mulrooney@JPSys.com" TargetMode="External"/><Relationship Id="rId6" Type="http://schemas.openxmlformats.org/officeDocument/2006/relationships/hyperlink" Target="mailto:serafina.versaggi@bookzurman.com" TargetMode="External"/><Relationship Id="rId11" Type="http://schemas.openxmlformats.org/officeDocument/2006/relationships/hyperlink" Target="http://wiki.hl7.org/index.php?title=Specimen_Use_Case_for_Isolate_Representation" TargetMode="External"/><Relationship Id="rId5" Type="http://schemas.openxmlformats.org/officeDocument/2006/relationships/hyperlink" Target="mailto:Galen.Mulrooney@JPSys.com" TargetMode="External"/><Relationship Id="rId10" Type="http://schemas.openxmlformats.org/officeDocument/2006/relationships/hyperlink" Target="http://wiki.hl7.org/index.php?title=Use_Cases_to_Consider_in_Specimen_CMET_-_from_CG_ClinSeq.doc" TargetMode="External"/><Relationship Id="rId4" Type="http://schemas.openxmlformats.org/officeDocument/2006/relationships/hyperlink" Target="mailto:Galen.Mulrooney@JPSys.com" TargetMode="External"/><Relationship Id="rId9" Type="http://schemas.openxmlformats.org/officeDocument/2006/relationships/hyperlink" Target="http://wiki.hl7.org/images/9/99/Specimen-Core_Model_Diagram_and_Medical_Research_Use_Case_Process_Flow.x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workbookViewId="0">
      <selection activeCell="F4" sqref="F4:J4"/>
    </sheetView>
  </sheetViews>
  <sheetFormatPr defaultColWidth="9.109375" defaultRowHeight="13.2" x14ac:dyDescent="0.25"/>
  <cols>
    <col min="1" max="1" width="5.33203125" customWidth="1"/>
    <col min="2" max="2" width="7.44140625" customWidth="1"/>
    <col min="3" max="4" width="10.44140625" customWidth="1"/>
    <col min="5" max="5" width="1.77734375" style="12" customWidth="1"/>
    <col min="6" max="6" width="53.6640625" customWidth="1"/>
    <col min="7" max="7" width="16.33203125" customWidth="1"/>
    <col min="8" max="8" width="6" customWidth="1"/>
    <col min="9" max="9" width="9.44140625" customWidth="1"/>
    <col min="10" max="10" width="12.77734375" customWidth="1"/>
    <col min="11" max="11" width="43.44140625" customWidth="1"/>
    <col min="12" max="12" width="27.44140625" customWidth="1"/>
    <col min="13" max="15" width="12.77734375" customWidth="1"/>
    <col min="16" max="16" width="13.6640625" customWidth="1"/>
    <col min="17" max="17" width="33.44140625" customWidth="1"/>
    <col min="18" max="18" width="13.77734375" customWidth="1"/>
    <col min="19" max="19" width="24.44140625" customWidth="1"/>
    <col min="20" max="22" width="6.33203125" customWidth="1"/>
    <col min="23" max="24" width="10" customWidth="1"/>
    <col min="25" max="25" width="38.44140625" style="3" customWidth="1"/>
    <col min="26" max="27" width="9.109375" style="3"/>
    <col min="28" max="96" width="6.33203125" style="3" customWidth="1"/>
    <col min="97" max="16384" width="9.109375" style="3"/>
  </cols>
  <sheetData>
    <row r="1" spans="1:99" ht="45.75" customHeight="1" thickTop="1" x14ac:dyDescent="0.25">
      <c r="A1" s="220" t="s">
        <v>30</v>
      </c>
      <c r="B1" s="221"/>
      <c r="C1" s="221"/>
      <c r="D1" s="222"/>
      <c r="E1" s="55"/>
      <c r="F1" s="232" t="s">
        <v>230</v>
      </c>
      <c r="G1" s="233"/>
      <c r="H1" s="233"/>
      <c r="I1" s="233"/>
      <c r="J1" s="234"/>
      <c r="K1" s="13"/>
      <c r="M1" s="2"/>
      <c r="N1" s="2"/>
      <c r="O1" s="2"/>
      <c r="P1" s="2"/>
    </row>
    <row r="2" spans="1:99" x14ac:dyDescent="0.25">
      <c r="A2" s="239" t="s">
        <v>145</v>
      </c>
      <c r="B2" s="240"/>
      <c r="C2" s="240"/>
      <c r="D2" s="241"/>
      <c r="E2" s="129"/>
      <c r="F2" s="242" t="s">
        <v>149</v>
      </c>
      <c r="G2" s="243"/>
      <c r="H2" s="243"/>
      <c r="I2" s="243"/>
      <c r="J2" s="244"/>
      <c r="K2" s="13"/>
      <c r="M2" s="2"/>
      <c r="N2" s="2"/>
      <c r="O2" s="2"/>
      <c r="P2" s="2"/>
    </row>
    <row r="3" spans="1:99" x14ac:dyDescent="0.25">
      <c r="A3" s="220" t="s">
        <v>53</v>
      </c>
      <c r="B3" s="221"/>
      <c r="C3" s="221"/>
      <c r="D3" s="222"/>
      <c r="E3" s="55"/>
      <c r="F3" s="245" t="s">
        <v>231</v>
      </c>
      <c r="G3" s="246"/>
      <c r="H3" s="246"/>
      <c r="I3" s="246"/>
      <c r="J3" s="247"/>
      <c r="K3" s="13"/>
      <c r="M3" s="2"/>
      <c r="N3" s="2"/>
      <c r="O3" s="2"/>
      <c r="P3" s="2"/>
    </row>
    <row r="4" spans="1:99" ht="18.75" customHeight="1" x14ac:dyDescent="0.25">
      <c r="A4" s="251" t="s">
        <v>39</v>
      </c>
      <c r="B4" s="254"/>
      <c r="C4" s="254"/>
      <c r="D4" s="255"/>
      <c r="E4" s="56"/>
      <c r="F4" s="223"/>
      <c r="G4" s="224"/>
      <c r="H4" s="224"/>
      <c r="I4" s="224"/>
      <c r="J4" s="225"/>
      <c r="K4" s="1"/>
      <c r="M4" s="2"/>
      <c r="N4" s="2"/>
      <c r="O4" s="2"/>
      <c r="P4" s="2"/>
    </row>
    <row r="5" spans="1:99" ht="18.75" customHeight="1" x14ac:dyDescent="0.25">
      <c r="A5" s="251" t="s">
        <v>40</v>
      </c>
      <c r="B5" s="252"/>
      <c r="C5" s="252"/>
      <c r="D5" s="253"/>
      <c r="E5" s="57"/>
      <c r="F5" s="256"/>
      <c r="G5" s="224"/>
      <c r="H5" s="224"/>
      <c r="I5" s="224"/>
      <c r="J5" s="225"/>
      <c r="K5" s="1"/>
      <c r="M5" s="2"/>
      <c r="N5" s="2"/>
      <c r="O5" s="2"/>
      <c r="P5" s="2"/>
    </row>
    <row r="6" spans="1:99" ht="18.75" customHeight="1" x14ac:dyDescent="0.25">
      <c r="A6" s="248" t="s">
        <v>41</v>
      </c>
      <c r="B6" s="249"/>
      <c r="C6" s="249"/>
      <c r="D6" s="250"/>
      <c r="E6" s="58"/>
      <c r="F6" s="235"/>
      <c r="G6" s="224"/>
      <c r="H6" s="224"/>
      <c r="I6" s="224"/>
      <c r="J6" s="225"/>
      <c r="K6" s="1"/>
      <c r="M6" s="2"/>
      <c r="N6" s="2"/>
      <c r="O6" s="2"/>
      <c r="P6" s="2"/>
    </row>
    <row r="7" spans="1:99" ht="29.25" customHeight="1" x14ac:dyDescent="0.25">
      <c r="A7" s="251" t="s">
        <v>148</v>
      </c>
      <c r="B7" s="252"/>
      <c r="C7" s="252"/>
      <c r="D7" s="253"/>
      <c r="E7" s="59"/>
      <c r="F7" s="223"/>
      <c r="G7" s="224"/>
      <c r="H7" s="224"/>
      <c r="I7" s="224"/>
      <c r="J7" s="225"/>
      <c r="K7" s="1"/>
      <c r="M7" s="2"/>
      <c r="N7" s="2"/>
      <c r="O7" s="2"/>
      <c r="P7" s="2"/>
    </row>
    <row r="8" spans="1:99" ht="15.75" customHeight="1" x14ac:dyDescent="0.25">
      <c r="A8" s="220" t="s">
        <v>31</v>
      </c>
      <c r="B8" s="221"/>
      <c r="C8" s="221"/>
      <c r="D8" s="222"/>
      <c r="E8" s="60"/>
      <c r="F8" s="236"/>
      <c r="G8" s="237"/>
      <c r="H8" s="237"/>
      <c r="I8" s="237"/>
      <c r="J8" s="238"/>
      <c r="K8" s="13"/>
      <c r="M8" s="6"/>
      <c r="N8" s="6"/>
      <c r="O8" s="6"/>
      <c r="P8" s="6"/>
      <c r="CT8" s="16"/>
      <c r="CU8" s="16"/>
    </row>
    <row r="9" spans="1:99" ht="17.25" customHeight="1" x14ac:dyDescent="0.25">
      <c r="A9" s="217" t="s">
        <v>23</v>
      </c>
      <c r="B9" s="218"/>
      <c r="C9" s="218"/>
      <c r="D9" s="219"/>
      <c r="E9" s="61"/>
      <c r="F9" s="229"/>
      <c r="G9" s="230"/>
      <c r="H9" s="230"/>
      <c r="I9" s="230"/>
      <c r="J9" s="231"/>
      <c r="K9" s="1"/>
      <c r="M9" s="1"/>
      <c r="N9" s="1"/>
      <c r="O9" s="1"/>
      <c r="P9" s="1"/>
    </row>
    <row r="10" spans="1:99" ht="15.75" customHeight="1" x14ac:dyDescent="0.25">
      <c r="A10" s="220" t="s">
        <v>32</v>
      </c>
      <c r="B10" s="221"/>
      <c r="C10" s="221"/>
      <c r="D10" s="222"/>
      <c r="E10" s="60"/>
      <c r="F10" s="223"/>
      <c r="G10" s="224"/>
      <c r="H10" s="224"/>
      <c r="I10" s="224"/>
      <c r="J10" s="225"/>
      <c r="K10" s="52"/>
      <c r="M10" s="7"/>
      <c r="N10" s="7"/>
      <c r="O10" s="7"/>
      <c r="P10" s="7"/>
    </row>
    <row r="12" spans="1:99" ht="17.399999999999999" x14ac:dyDescent="0.3">
      <c r="A12" s="89" t="s">
        <v>68</v>
      </c>
      <c r="B12" s="90"/>
      <c r="C12" s="90"/>
      <c r="D12" s="90"/>
      <c r="E12" s="90"/>
      <c r="F12" s="90"/>
      <c r="G12" s="90"/>
      <c r="H12" s="90"/>
      <c r="I12" s="90"/>
      <c r="J12" s="90"/>
    </row>
    <row r="13" spans="1:99" ht="93.75" customHeight="1" x14ac:dyDescent="0.25">
      <c r="A13" s="226" t="s">
        <v>219</v>
      </c>
      <c r="B13" s="227"/>
      <c r="C13" s="227"/>
      <c r="D13" s="227"/>
      <c r="E13" s="227"/>
      <c r="F13" s="227"/>
      <c r="G13" s="227"/>
      <c r="H13" s="227"/>
      <c r="I13" s="227"/>
      <c r="J13" s="227"/>
    </row>
    <row r="15" spans="1:99" ht="23.25" customHeight="1" x14ac:dyDescent="0.25">
      <c r="A15" s="102" t="s">
        <v>146</v>
      </c>
      <c r="B15" s="102"/>
      <c r="C15" s="228" t="s">
        <v>147</v>
      </c>
      <c r="D15" s="228"/>
      <c r="F15" s="51" t="s">
        <v>52</v>
      </c>
      <c r="G15" s="3"/>
    </row>
    <row r="16" spans="1:99" ht="49.5" customHeight="1" x14ac:dyDescent="0.25">
      <c r="A16" s="216">
        <f>IF(Ov=Setup!C9,Disclaimer2,IF(Ov=Setup!B9,Disclaimer,IF(Ov=Setup!D9,,)))</f>
        <v>0</v>
      </c>
      <c r="B16" s="216"/>
      <c r="C16" s="216"/>
      <c r="D16" s="216"/>
      <c r="E16" s="216"/>
      <c r="F16" s="216"/>
      <c r="G16" s="216"/>
      <c r="H16" s="216"/>
      <c r="I16" s="216"/>
      <c r="J16" s="216"/>
    </row>
    <row r="19" spans="6:7" x14ac:dyDescent="0.25">
      <c r="F19" s="54"/>
    </row>
    <row r="23" spans="6:7" ht="22.8" x14ac:dyDescent="0.4">
      <c r="F23" s="63"/>
    </row>
    <row r="25" spans="6:7" ht="114.75" customHeight="1" x14ac:dyDescent="0.25">
      <c r="F25" s="212"/>
      <c r="G25" s="213"/>
    </row>
    <row r="26" spans="6:7" ht="409.5" customHeight="1" x14ac:dyDescent="0.3">
      <c r="F26" s="214"/>
      <c r="G26" s="215"/>
    </row>
    <row r="27" spans="6:7" x14ac:dyDescent="0.25">
      <c r="F27" s="12"/>
      <c r="G27" s="12"/>
    </row>
  </sheetData>
  <mergeCells count="25">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T94"/>
  <sheetViews>
    <sheetView zoomScale="120" zoomScaleNormal="120" workbookViewId="0">
      <pane xSplit="3" ySplit="2" topLeftCell="U56" activePane="bottomRight" state="frozen"/>
      <selection activeCell="A2" sqref="A2"/>
      <selection pane="topRight" activeCell="D2" sqref="D2"/>
      <selection pane="bottomLeft" activeCell="A3" sqref="A3"/>
      <selection pane="bottomRight" activeCell="Y56" sqref="Y56"/>
    </sheetView>
  </sheetViews>
  <sheetFormatPr defaultColWidth="9.109375" defaultRowHeight="13.2" x14ac:dyDescent="0.25"/>
  <cols>
    <col min="1" max="1" width="5.44140625" style="24" customWidth="1"/>
    <col min="2" max="2" width="9.33203125" style="66" customWidth="1"/>
    <col min="3" max="3" width="13.109375" style="66" customWidth="1"/>
    <col min="4" max="4" width="8" style="66" customWidth="1"/>
    <col min="5" max="5" width="5.77734375" style="66" customWidth="1"/>
    <col min="6" max="6" width="4.6640625" style="66" customWidth="1"/>
    <col min="7" max="7" width="7.77734375" customWidth="1"/>
    <col min="8" max="8" width="13.33203125" hidden="1" customWidth="1"/>
    <col min="9" max="9" width="9.6640625" hidden="1" customWidth="1"/>
    <col min="10" max="10" width="23" hidden="1" customWidth="1"/>
    <col min="11" max="12" width="6.77734375" customWidth="1"/>
    <col min="13" max="13" width="11.6640625" customWidth="1"/>
    <col min="14" max="14" width="9.44140625" hidden="1" customWidth="1"/>
    <col min="15" max="15" width="27.77734375" customWidth="1"/>
    <col min="16" max="18" width="27.44140625" customWidth="1"/>
    <col min="19" max="19" width="9.33203125" hidden="1" customWidth="1"/>
    <col min="20" max="21" width="9.109375" customWidth="1"/>
    <col min="22" max="22" width="28.44140625" customWidth="1"/>
    <col min="23" max="23" width="5.44140625" hidden="1" customWidth="1"/>
    <col min="24" max="24" width="11.44140625" hidden="1" customWidth="1"/>
    <col min="25" max="25" width="12.109375" customWidth="1"/>
    <col min="26" max="26" width="77.21875" customWidth="1"/>
    <col min="27" max="27" width="11.6640625" customWidth="1"/>
    <col min="28" max="28" width="9.77734375" customWidth="1"/>
    <col min="29" max="31" width="3.6640625" customWidth="1"/>
    <col min="32" max="32" width="10.6640625" customWidth="1"/>
    <col min="33" max="33" width="11.6640625" customWidth="1"/>
    <col min="34" max="34" width="13" customWidth="1"/>
    <col min="35" max="35" width="5.44140625" customWidth="1"/>
    <col min="36" max="36" width="5.6640625" style="35" customWidth="1"/>
    <col min="37" max="37" width="14.44140625" style="40" customWidth="1"/>
    <col min="38" max="38" width="14.44140625" style="42" customWidth="1"/>
    <col min="39" max="40" width="15.44140625" style="41" customWidth="1"/>
    <col min="41" max="41" width="11" customWidth="1"/>
    <col min="42" max="42" width="12.33203125" style="121" customWidth="1"/>
    <col min="43" max="43" width="15.6640625" style="3" customWidth="1"/>
    <col min="44" max="44" width="27.77734375" style="3" customWidth="1"/>
    <col min="45" max="107" width="6.33203125" style="3" customWidth="1"/>
    <col min="108" max="16384" width="9.109375" style="3"/>
  </cols>
  <sheetData>
    <row r="1" spans="1:46" ht="16.8" thickTop="1" thickBot="1" x14ac:dyDescent="0.35">
      <c r="A1" s="67"/>
      <c r="B1" s="136" t="s">
        <v>61</v>
      </c>
      <c r="C1" s="137"/>
      <c r="D1" s="138"/>
      <c r="E1" s="137"/>
      <c r="F1" s="137"/>
      <c r="G1" s="137"/>
      <c r="H1" s="137"/>
      <c r="I1" s="137"/>
      <c r="J1" s="137"/>
      <c r="K1" s="138"/>
      <c r="L1" s="138"/>
      <c r="M1" s="138"/>
      <c r="N1" s="137"/>
      <c r="O1" s="138"/>
      <c r="P1" s="138"/>
      <c r="Q1" s="138"/>
      <c r="R1" s="137"/>
      <c r="S1" s="139"/>
      <c r="T1" s="133" t="s">
        <v>81</v>
      </c>
      <c r="U1" s="134"/>
      <c r="V1" s="134"/>
      <c r="W1" s="138"/>
      <c r="X1" s="134"/>
      <c r="Y1" s="134"/>
      <c r="Z1" s="134"/>
      <c r="AA1" s="134"/>
      <c r="AB1" s="134"/>
      <c r="AC1" s="134"/>
      <c r="AD1" s="134"/>
      <c r="AE1" s="134"/>
      <c r="AF1" s="134"/>
      <c r="AG1" s="134"/>
      <c r="AH1" s="134"/>
      <c r="AI1" s="134"/>
      <c r="AJ1" s="135"/>
      <c r="AK1" s="257" t="s">
        <v>10</v>
      </c>
      <c r="AL1" s="258"/>
      <c r="AM1" s="258"/>
      <c r="AN1" s="258"/>
      <c r="AO1" s="258"/>
      <c r="AP1" s="258"/>
      <c r="AQ1" s="258"/>
      <c r="AR1" s="259"/>
    </row>
    <row r="2" spans="1:46" s="72" customFormat="1" ht="57.75" customHeight="1" thickTop="1" thickBot="1" x14ac:dyDescent="0.3">
      <c r="A2" s="78" t="s">
        <v>63</v>
      </c>
      <c r="B2" s="140" t="s">
        <v>76</v>
      </c>
      <c r="C2" s="141" t="s">
        <v>75</v>
      </c>
      <c r="D2" s="141" t="s">
        <v>88</v>
      </c>
      <c r="E2" s="142" t="s">
        <v>77</v>
      </c>
      <c r="F2" s="143" t="s">
        <v>78</v>
      </c>
      <c r="G2" s="144" t="s">
        <v>74</v>
      </c>
      <c r="H2" s="145" t="s">
        <v>71</v>
      </c>
      <c r="I2" s="145" t="s">
        <v>150</v>
      </c>
      <c r="J2" s="145" t="s">
        <v>86</v>
      </c>
      <c r="K2" s="146" t="s">
        <v>34</v>
      </c>
      <c r="L2" s="154" t="s">
        <v>467</v>
      </c>
      <c r="M2" s="140" t="s">
        <v>172</v>
      </c>
      <c r="N2" s="145" t="s">
        <v>79</v>
      </c>
      <c r="O2" s="132" t="s">
        <v>24</v>
      </c>
      <c r="P2" s="132" t="s">
        <v>25</v>
      </c>
      <c r="Q2" s="140" t="s">
        <v>82</v>
      </c>
      <c r="R2" s="145" t="s">
        <v>67</v>
      </c>
      <c r="S2" s="132" t="s">
        <v>11</v>
      </c>
      <c r="T2" s="80" t="s">
        <v>6</v>
      </c>
      <c r="U2" s="80" t="s">
        <v>170</v>
      </c>
      <c r="V2" s="147" t="s">
        <v>72</v>
      </c>
      <c r="W2" s="148" t="s">
        <v>80</v>
      </c>
      <c r="X2" s="79" t="s">
        <v>0</v>
      </c>
      <c r="Y2" s="103" t="s">
        <v>26</v>
      </c>
      <c r="Z2" s="103" t="s">
        <v>85</v>
      </c>
      <c r="AA2" s="104" t="s">
        <v>84</v>
      </c>
      <c r="AB2" s="105" t="s">
        <v>62</v>
      </c>
      <c r="AC2" s="106" t="s">
        <v>66</v>
      </c>
      <c r="AD2" s="106" t="s">
        <v>36</v>
      </c>
      <c r="AE2" s="106" t="s">
        <v>37</v>
      </c>
      <c r="AF2" s="103" t="s">
        <v>65</v>
      </c>
      <c r="AG2" s="92" t="s">
        <v>83</v>
      </c>
      <c r="AH2" s="81" t="s">
        <v>35</v>
      </c>
      <c r="AI2" s="106" t="s">
        <v>45</v>
      </c>
      <c r="AJ2" s="109" t="s">
        <v>42</v>
      </c>
      <c r="AK2" s="84" t="s">
        <v>46</v>
      </c>
      <c r="AL2" s="84" t="s">
        <v>51</v>
      </c>
      <c r="AM2" s="83" t="s">
        <v>49</v>
      </c>
      <c r="AN2" s="83" t="s">
        <v>162</v>
      </c>
      <c r="AO2" s="82" t="s">
        <v>50</v>
      </c>
      <c r="AP2" s="128" t="s">
        <v>163</v>
      </c>
      <c r="AQ2" s="128" t="s">
        <v>164</v>
      </c>
      <c r="AR2" s="127" t="s">
        <v>165</v>
      </c>
    </row>
    <row r="3" spans="1:46" ht="105.6" x14ac:dyDescent="0.25">
      <c r="A3" s="152">
        <v>32</v>
      </c>
      <c r="B3" s="75" t="s">
        <v>232</v>
      </c>
      <c r="C3" s="75" t="s">
        <v>333</v>
      </c>
      <c r="D3" s="75" t="s">
        <v>337</v>
      </c>
      <c r="E3" s="75" t="s">
        <v>358</v>
      </c>
      <c r="F3" s="75"/>
      <c r="G3" s="68"/>
      <c r="H3" s="68"/>
      <c r="I3" s="68"/>
      <c r="J3" s="68"/>
      <c r="K3" s="68" t="s">
        <v>273</v>
      </c>
      <c r="L3" s="198"/>
      <c r="M3" s="68"/>
      <c r="N3" s="68"/>
      <c r="O3" s="68" t="s">
        <v>372</v>
      </c>
      <c r="P3" s="68" t="s">
        <v>400</v>
      </c>
      <c r="Q3" s="68" t="s">
        <v>411</v>
      </c>
      <c r="R3" s="68"/>
      <c r="S3" s="86"/>
      <c r="T3" s="69"/>
      <c r="U3" s="69"/>
      <c r="V3" s="69"/>
      <c r="W3" s="149"/>
      <c r="X3" s="69"/>
      <c r="Y3" s="69" t="s">
        <v>12</v>
      </c>
      <c r="Z3" s="69" t="s">
        <v>510</v>
      </c>
      <c r="AA3" s="73">
        <v>42907</v>
      </c>
      <c r="AB3" s="69" t="s">
        <v>511</v>
      </c>
      <c r="AC3" s="70">
        <v>4</v>
      </c>
      <c r="AD3" s="70">
        <v>0</v>
      </c>
      <c r="AE3" s="70">
        <v>1</v>
      </c>
      <c r="AF3" s="70"/>
      <c r="AG3" s="70"/>
      <c r="AH3" s="70"/>
      <c r="AI3" s="69"/>
      <c r="AJ3" s="69"/>
      <c r="AK3" s="85" t="s">
        <v>438</v>
      </c>
      <c r="AL3" s="85" t="s">
        <v>439</v>
      </c>
      <c r="AM3" s="88"/>
      <c r="AN3" s="88"/>
      <c r="AO3" s="71"/>
      <c r="AP3" s="118"/>
      <c r="AQ3" s="118"/>
      <c r="AR3" s="119"/>
      <c r="AT3" s="4"/>
    </row>
    <row r="4" spans="1:46" ht="26.4" hidden="1" x14ac:dyDescent="0.25">
      <c r="A4" s="153">
        <v>38</v>
      </c>
      <c r="B4" s="75" t="s">
        <v>232</v>
      </c>
      <c r="C4" s="76" t="s">
        <v>334</v>
      </c>
      <c r="D4" s="76" t="s">
        <v>338</v>
      </c>
      <c r="E4" s="76"/>
      <c r="F4" s="76"/>
      <c r="G4" s="20"/>
      <c r="H4" s="20"/>
      <c r="I4" s="20"/>
      <c r="J4" s="20"/>
      <c r="K4" s="20" t="s">
        <v>245</v>
      </c>
      <c r="L4" s="195">
        <v>1</v>
      </c>
      <c r="M4" s="68"/>
      <c r="N4" s="20"/>
      <c r="O4" s="20" t="s">
        <v>377</v>
      </c>
      <c r="P4" s="20"/>
      <c r="Q4" s="20" t="s">
        <v>415</v>
      </c>
      <c r="R4" s="20"/>
      <c r="S4" s="87"/>
      <c r="T4" s="19"/>
      <c r="U4" s="69"/>
      <c r="V4" s="19"/>
      <c r="W4" s="150"/>
      <c r="X4" s="19"/>
      <c r="Y4" s="19"/>
      <c r="Z4" s="19" t="s">
        <v>512</v>
      </c>
      <c r="AA4" s="73">
        <v>42907</v>
      </c>
      <c r="AB4" s="19"/>
      <c r="AC4" s="23"/>
      <c r="AD4" s="23"/>
      <c r="AE4" s="23"/>
      <c r="AF4" s="23"/>
      <c r="AG4" s="23"/>
      <c r="AH4" s="23"/>
      <c r="AI4" s="19"/>
      <c r="AJ4" s="19"/>
      <c r="AK4" s="85" t="s">
        <v>438</v>
      </c>
      <c r="AL4" s="85" t="s">
        <v>439</v>
      </c>
      <c r="AM4" s="88"/>
      <c r="AN4" s="88"/>
      <c r="AO4" s="21"/>
      <c r="AP4" s="118"/>
      <c r="AQ4" s="118"/>
      <c r="AR4" s="119"/>
      <c r="AT4" s="4"/>
    </row>
    <row r="5" spans="1:46" ht="66" hidden="1" x14ac:dyDescent="0.25">
      <c r="A5" s="153">
        <v>39</v>
      </c>
      <c r="B5" s="75" t="s">
        <v>232</v>
      </c>
      <c r="C5" s="76" t="s">
        <v>334</v>
      </c>
      <c r="D5" s="76" t="s">
        <v>339</v>
      </c>
      <c r="E5" s="76" t="s">
        <v>360</v>
      </c>
      <c r="F5" s="76"/>
      <c r="G5" s="20"/>
      <c r="H5" s="20"/>
      <c r="I5" s="20"/>
      <c r="J5" s="20"/>
      <c r="K5" s="20" t="s">
        <v>273</v>
      </c>
      <c r="L5" s="195">
        <v>1</v>
      </c>
      <c r="M5" s="68"/>
      <c r="N5" s="20"/>
      <c r="O5" s="20" t="s">
        <v>378</v>
      </c>
      <c r="P5" s="20"/>
      <c r="Q5" s="20" t="s">
        <v>416</v>
      </c>
      <c r="R5" s="20"/>
      <c r="S5" s="87"/>
      <c r="T5" s="19"/>
      <c r="U5" s="69"/>
      <c r="V5" s="19"/>
      <c r="W5" s="150"/>
      <c r="X5" s="19"/>
      <c r="Y5" s="19" t="s">
        <v>12</v>
      </c>
      <c r="Z5" s="19" t="s">
        <v>523</v>
      </c>
      <c r="AA5" s="73">
        <v>42907</v>
      </c>
      <c r="AB5" s="19" t="s">
        <v>487</v>
      </c>
      <c r="AC5" s="23">
        <v>5</v>
      </c>
      <c r="AD5" s="23">
        <v>0</v>
      </c>
      <c r="AE5" s="23">
        <v>0</v>
      </c>
      <c r="AF5" s="23"/>
      <c r="AG5" s="23"/>
      <c r="AH5" s="23"/>
      <c r="AI5" s="19"/>
      <c r="AJ5" s="19"/>
      <c r="AK5" s="85" t="s">
        <v>438</v>
      </c>
      <c r="AL5" s="85" t="s">
        <v>439</v>
      </c>
      <c r="AM5" s="88"/>
      <c r="AN5" s="88"/>
      <c r="AO5" s="21"/>
      <c r="AP5" s="118"/>
      <c r="AQ5" s="118"/>
      <c r="AR5" s="119"/>
      <c r="AT5" s="4"/>
    </row>
    <row r="6" spans="1:46" s="5" customFormat="1" ht="52.8" hidden="1" x14ac:dyDescent="0.25">
      <c r="A6" s="153">
        <v>40</v>
      </c>
      <c r="B6" s="75" t="s">
        <v>232</v>
      </c>
      <c r="C6" s="76" t="s">
        <v>334</v>
      </c>
      <c r="D6" s="76" t="s">
        <v>339</v>
      </c>
      <c r="E6" s="76" t="s">
        <v>270</v>
      </c>
      <c r="F6" s="76"/>
      <c r="G6" s="20"/>
      <c r="H6" s="20"/>
      <c r="I6" s="20"/>
      <c r="J6" s="20"/>
      <c r="K6" s="20"/>
      <c r="L6" s="195">
        <v>1</v>
      </c>
      <c r="M6" s="68"/>
      <c r="N6" s="20"/>
      <c r="O6" s="20" t="s">
        <v>379</v>
      </c>
      <c r="P6" s="20"/>
      <c r="Q6" s="20" t="s">
        <v>417</v>
      </c>
      <c r="R6" s="20"/>
      <c r="S6" s="87"/>
      <c r="T6" s="19"/>
      <c r="U6" s="69"/>
      <c r="V6" s="19"/>
      <c r="W6" s="150"/>
      <c r="X6" s="19"/>
      <c r="Y6" s="19" t="s">
        <v>13</v>
      </c>
      <c r="Z6" s="19" t="s">
        <v>513</v>
      </c>
      <c r="AA6" s="73">
        <v>42907</v>
      </c>
      <c r="AB6" s="19" t="s">
        <v>511</v>
      </c>
      <c r="AC6" s="23">
        <v>5</v>
      </c>
      <c r="AD6" s="23">
        <v>0</v>
      </c>
      <c r="AE6" s="23">
        <v>0</v>
      </c>
      <c r="AF6" s="23"/>
      <c r="AG6" s="23"/>
      <c r="AH6" s="23"/>
      <c r="AI6" s="19"/>
      <c r="AJ6" s="19"/>
      <c r="AK6" s="85" t="s">
        <v>438</v>
      </c>
      <c r="AL6" s="85" t="s">
        <v>439</v>
      </c>
      <c r="AM6" s="88"/>
      <c r="AN6" s="88"/>
      <c r="AO6" s="21"/>
      <c r="AP6" s="118"/>
      <c r="AQ6" s="118"/>
      <c r="AR6" s="119"/>
      <c r="AT6" s="4"/>
    </row>
    <row r="7" spans="1:46" s="5" customFormat="1" ht="39.6" hidden="1" x14ac:dyDescent="0.25">
      <c r="A7" s="153">
        <v>41</v>
      </c>
      <c r="B7" s="75" t="s">
        <v>232</v>
      </c>
      <c r="C7" s="76" t="s">
        <v>334</v>
      </c>
      <c r="D7" s="76" t="s">
        <v>340</v>
      </c>
      <c r="E7" s="76" t="s">
        <v>267</v>
      </c>
      <c r="F7" s="76"/>
      <c r="G7" s="20"/>
      <c r="H7" s="20"/>
      <c r="I7" s="20"/>
      <c r="J7" s="20"/>
      <c r="K7" s="20" t="s">
        <v>272</v>
      </c>
      <c r="L7" s="195">
        <v>1</v>
      </c>
      <c r="M7" s="68"/>
      <c r="N7" s="20"/>
      <c r="O7" s="20" t="s">
        <v>380</v>
      </c>
      <c r="P7" s="20" t="s">
        <v>401</v>
      </c>
      <c r="Q7" s="20"/>
      <c r="R7" s="20"/>
      <c r="S7" s="87"/>
      <c r="T7" s="19"/>
      <c r="U7" s="69"/>
      <c r="V7" s="19"/>
      <c r="W7" s="150"/>
      <c r="X7" s="19"/>
      <c r="Y7" s="19" t="s">
        <v>12</v>
      </c>
      <c r="Z7" s="179" t="s">
        <v>477</v>
      </c>
      <c r="AA7" s="74">
        <v>42865</v>
      </c>
      <c r="AB7" s="19" t="s">
        <v>476</v>
      </c>
      <c r="AC7" s="23">
        <v>7</v>
      </c>
      <c r="AD7" s="23">
        <v>0</v>
      </c>
      <c r="AE7" s="23">
        <v>0</v>
      </c>
      <c r="AF7" s="23"/>
      <c r="AG7" s="23"/>
      <c r="AH7" s="23"/>
      <c r="AI7" s="19"/>
      <c r="AJ7" s="19"/>
      <c r="AK7" s="85" t="s">
        <v>438</v>
      </c>
      <c r="AL7" s="85" t="s">
        <v>439</v>
      </c>
      <c r="AM7" s="88"/>
      <c r="AN7" s="88"/>
      <c r="AO7" s="21"/>
      <c r="AP7" s="118"/>
      <c r="AQ7" s="118"/>
      <c r="AR7" s="119"/>
      <c r="AT7" s="4"/>
    </row>
    <row r="8" spans="1:46" s="10" customFormat="1" ht="39.6" hidden="1" x14ac:dyDescent="0.25">
      <c r="A8" s="153">
        <v>42</v>
      </c>
      <c r="B8" s="75" t="s">
        <v>232</v>
      </c>
      <c r="C8" s="76" t="s">
        <v>334</v>
      </c>
      <c r="D8" s="76" t="s">
        <v>341</v>
      </c>
      <c r="E8" s="76" t="s">
        <v>268</v>
      </c>
      <c r="F8" s="76"/>
      <c r="G8" s="20"/>
      <c r="H8" s="20"/>
      <c r="I8" s="20"/>
      <c r="J8" s="20"/>
      <c r="K8" s="20" t="s">
        <v>272</v>
      </c>
      <c r="L8" s="195">
        <v>1</v>
      </c>
      <c r="M8" s="68"/>
      <c r="N8" s="20"/>
      <c r="O8" s="20" t="s">
        <v>381</v>
      </c>
      <c r="P8" s="20" t="s">
        <v>402</v>
      </c>
      <c r="Q8" s="20"/>
      <c r="R8" s="20"/>
      <c r="S8" s="87"/>
      <c r="T8" s="19"/>
      <c r="U8" s="69"/>
      <c r="V8" s="19"/>
      <c r="W8" s="150"/>
      <c r="X8" s="19"/>
      <c r="Y8" s="19" t="s">
        <v>12</v>
      </c>
      <c r="Z8" s="179" t="s">
        <v>477</v>
      </c>
      <c r="AA8" s="74">
        <v>42865</v>
      </c>
      <c r="AB8" s="19" t="s">
        <v>476</v>
      </c>
      <c r="AC8" s="23">
        <v>7</v>
      </c>
      <c r="AD8" s="23">
        <v>0</v>
      </c>
      <c r="AE8" s="23">
        <v>0</v>
      </c>
      <c r="AF8" s="23"/>
      <c r="AG8" s="23"/>
      <c r="AH8" s="23"/>
      <c r="AI8" s="19"/>
      <c r="AJ8" s="19"/>
      <c r="AK8" s="85" t="s">
        <v>438</v>
      </c>
      <c r="AL8" s="85" t="s">
        <v>439</v>
      </c>
      <c r="AM8" s="88"/>
      <c r="AN8" s="88"/>
      <c r="AO8" s="21"/>
      <c r="AP8" s="118"/>
      <c r="AQ8" s="118"/>
      <c r="AR8" s="119"/>
      <c r="AT8" s="4"/>
    </row>
    <row r="9" spans="1:46" s="5" customFormat="1" ht="52.8" hidden="1" x14ac:dyDescent="0.25">
      <c r="A9" s="153">
        <v>43</v>
      </c>
      <c r="B9" s="75" t="s">
        <v>232</v>
      </c>
      <c r="C9" s="76" t="s">
        <v>334</v>
      </c>
      <c r="D9" s="76" t="s">
        <v>342</v>
      </c>
      <c r="E9" s="76" t="s">
        <v>268</v>
      </c>
      <c r="F9" s="76"/>
      <c r="G9" s="20"/>
      <c r="H9" s="20"/>
      <c r="I9" s="20"/>
      <c r="J9" s="20"/>
      <c r="K9" s="20" t="s">
        <v>272</v>
      </c>
      <c r="L9" s="195">
        <v>1</v>
      </c>
      <c r="M9" s="68"/>
      <c r="N9" s="20"/>
      <c r="O9" s="20" t="s">
        <v>276</v>
      </c>
      <c r="P9" s="20" t="s">
        <v>403</v>
      </c>
      <c r="Q9" s="20"/>
      <c r="R9" s="20"/>
      <c r="S9" s="87"/>
      <c r="T9" s="19"/>
      <c r="U9" s="69"/>
      <c r="V9" s="19"/>
      <c r="W9" s="150"/>
      <c r="X9" s="19"/>
      <c r="Y9" s="19" t="s">
        <v>12</v>
      </c>
      <c r="Z9" s="179" t="s">
        <v>477</v>
      </c>
      <c r="AA9" s="74">
        <v>42865</v>
      </c>
      <c r="AB9" s="19" t="s">
        <v>476</v>
      </c>
      <c r="AC9" s="23">
        <v>7</v>
      </c>
      <c r="AD9" s="23">
        <v>0</v>
      </c>
      <c r="AE9" s="23">
        <v>0</v>
      </c>
      <c r="AF9" s="23"/>
      <c r="AG9" s="23"/>
      <c r="AH9" s="23"/>
      <c r="AI9" s="19"/>
      <c r="AJ9" s="19"/>
      <c r="AK9" s="85" t="s">
        <v>438</v>
      </c>
      <c r="AL9" s="85" t="s">
        <v>439</v>
      </c>
      <c r="AM9" s="88"/>
      <c r="AN9" s="88"/>
      <c r="AO9" s="21"/>
      <c r="AP9" s="118"/>
      <c r="AQ9" s="118"/>
      <c r="AR9" s="119"/>
      <c r="AT9" s="4"/>
    </row>
    <row r="10" spans="1:46" s="5" customFormat="1" ht="92.4" hidden="1" x14ac:dyDescent="0.25">
      <c r="A10" s="153">
        <v>69</v>
      </c>
      <c r="B10" s="75" t="s">
        <v>232</v>
      </c>
      <c r="C10" s="76" t="s">
        <v>334</v>
      </c>
      <c r="D10" s="76" t="s">
        <v>442</v>
      </c>
      <c r="E10" s="76" t="s">
        <v>444</v>
      </c>
      <c r="F10" s="76"/>
      <c r="G10" s="20" t="s">
        <v>100</v>
      </c>
      <c r="H10" s="20"/>
      <c r="I10" s="20"/>
      <c r="J10" s="20"/>
      <c r="K10" s="20" t="s">
        <v>245</v>
      </c>
      <c r="L10" s="197" t="s">
        <v>333</v>
      </c>
      <c r="M10" s="68"/>
      <c r="N10" s="20"/>
      <c r="O10" s="20" t="s">
        <v>448</v>
      </c>
      <c r="P10" s="20" t="s">
        <v>453</v>
      </c>
      <c r="Q10" s="20" t="s">
        <v>458</v>
      </c>
      <c r="R10" s="20" t="s">
        <v>463</v>
      </c>
      <c r="S10" s="87"/>
      <c r="T10" s="19"/>
      <c r="U10" s="69"/>
      <c r="V10" s="19"/>
      <c r="W10" s="150"/>
      <c r="X10" s="19"/>
      <c r="Y10" s="19" t="s">
        <v>13</v>
      </c>
      <c r="Z10" s="19" t="s">
        <v>499</v>
      </c>
      <c r="AA10" s="74">
        <v>42900</v>
      </c>
      <c r="AB10" s="19" t="s">
        <v>500</v>
      </c>
      <c r="AC10" s="23">
        <v>4</v>
      </c>
      <c r="AD10" s="23">
        <v>0</v>
      </c>
      <c r="AE10" s="23">
        <v>0</v>
      </c>
      <c r="AF10" s="23"/>
      <c r="AG10" s="23"/>
      <c r="AH10" s="23"/>
      <c r="AI10" s="19"/>
      <c r="AJ10" s="19"/>
      <c r="AK10" s="85" t="s">
        <v>248</v>
      </c>
      <c r="AL10" s="85"/>
      <c r="AM10" s="88"/>
      <c r="AN10" s="88"/>
      <c r="AO10" s="21"/>
      <c r="AP10" s="118"/>
      <c r="AQ10" s="118"/>
      <c r="AR10" s="119"/>
      <c r="AT10" s="4"/>
    </row>
    <row r="11" spans="1:46" s="5" customFormat="1" ht="52.8" hidden="1" x14ac:dyDescent="0.25">
      <c r="A11" s="153">
        <v>70</v>
      </c>
      <c r="B11" s="75" t="s">
        <v>232</v>
      </c>
      <c r="C11" s="76" t="s">
        <v>334</v>
      </c>
      <c r="D11" s="76" t="s">
        <v>443</v>
      </c>
      <c r="E11" s="76" t="s">
        <v>445</v>
      </c>
      <c r="F11" s="76"/>
      <c r="G11" s="20" t="s">
        <v>100</v>
      </c>
      <c r="H11" s="20"/>
      <c r="I11" s="20"/>
      <c r="J11" s="20"/>
      <c r="K11" s="20" t="s">
        <v>245</v>
      </c>
      <c r="L11" s="197" t="s">
        <v>333</v>
      </c>
      <c r="M11" s="68"/>
      <c r="N11" s="20"/>
      <c r="O11" s="20" t="s">
        <v>449</v>
      </c>
      <c r="P11" s="20" t="s">
        <v>454</v>
      </c>
      <c r="Q11" s="20" t="s">
        <v>459</v>
      </c>
      <c r="R11" s="20" t="s">
        <v>464</v>
      </c>
      <c r="S11" s="87"/>
      <c r="T11" s="19"/>
      <c r="U11" s="69"/>
      <c r="V11" s="19"/>
      <c r="W11" s="150"/>
      <c r="X11" s="19"/>
      <c r="Y11" s="19" t="s">
        <v>12</v>
      </c>
      <c r="Z11" s="19" t="s">
        <v>501</v>
      </c>
      <c r="AA11" s="74">
        <v>42900</v>
      </c>
      <c r="AB11" s="19" t="s">
        <v>502</v>
      </c>
      <c r="AC11" s="23">
        <v>4</v>
      </c>
      <c r="AD11" s="23">
        <v>0</v>
      </c>
      <c r="AE11" s="23">
        <v>0</v>
      </c>
      <c r="AF11" s="23"/>
      <c r="AG11" s="23"/>
      <c r="AH11" s="23"/>
      <c r="AI11" s="19"/>
      <c r="AJ11" s="19"/>
      <c r="AK11" s="85" t="s">
        <v>248</v>
      </c>
      <c r="AL11" s="85"/>
      <c r="AM11" s="88"/>
      <c r="AN11" s="88"/>
      <c r="AO11" s="21"/>
      <c r="AP11" s="118"/>
      <c r="AQ11" s="118"/>
      <c r="AR11" s="119"/>
      <c r="AT11" s="4"/>
    </row>
    <row r="12" spans="1:46" s="5" customFormat="1" ht="52.8" hidden="1" x14ac:dyDescent="0.25">
      <c r="A12" s="153">
        <v>71</v>
      </c>
      <c r="B12" s="75" t="s">
        <v>232</v>
      </c>
      <c r="C12" s="76" t="s">
        <v>334</v>
      </c>
      <c r="D12" s="76" t="s">
        <v>322</v>
      </c>
      <c r="E12" s="76" t="s">
        <v>324</v>
      </c>
      <c r="F12" s="76"/>
      <c r="G12" s="20" t="s">
        <v>100</v>
      </c>
      <c r="H12" s="20"/>
      <c r="I12" s="20"/>
      <c r="J12" s="20"/>
      <c r="K12" s="20" t="s">
        <v>272</v>
      </c>
      <c r="L12" s="195">
        <v>1</v>
      </c>
      <c r="M12" s="68"/>
      <c r="N12" s="20"/>
      <c r="O12" s="20" t="s">
        <v>450</v>
      </c>
      <c r="P12" s="20" t="s">
        <v>455</v>
      </c>
      <c r="Q12" s="20" t="s">
        <v>460</v>
      </c>
      <c r="R12" s="20" t="s">
        <v>465</v>
      </c>
      <c r="S12" s="87"/>
      <c r="T12" s="19"/>
      <c r="U12" s="69"/>
      <c r="V12" s="19"/>
      <c r="W12" s="150"/>
      <c r="X12" s="19"/>
      <c r="Y12" s="19" t="s">
        <v>12</v>
      </c>
      <c r="Z12" s="179" t="s">
        <v>477</v>
      </c>
      <c r="AA12" s="74">
        <v>42865</v>
      </c>
      <c r="AB12" s="19" t="s">
        <v>476</v>
      </c>
      <c r="AC12" s="23">
        <v>7</v>
      </c>
      <c r="AD12" s="23">
        <v>0</v>
      </c>
      <c r="AE12" s="23">
        <v>0</v>
      </c>
      <c r="AF12" s="23"/>
      <c r="AG12" s="23"/>
      <c r="AH12" s="23"/>
      <c r="AI12" s="19"/>
      <c r="AJ12" s="19"/>
      <c r="AK12" s="85" t="s">
        <v>248</v>
      </c>
      <c r="AL12" s="85"/>
      <c r="AM12" s="88"/>
      <c r="AN12" s="88"/>
      <c r="AO12" s="21"/>
      <c r="AP12" s="118"/>
      <c r="AQ12" s="118"/>
      <c r="AR12" s="119"/>
      <c r="AS12" s="4"/>
      <c r="AT12" s="9"/>
    </row>
    <row r="13" spans="1:46" s="5" customFormat="1" ht="79.2" hidden="1" x14ac:dyDescent="0.25">
      <c r="A13" s="153">
        <v>33</v>
      </c>
      <c r="B13" s="75" t="s">
        <v>232</v>
      </c>
      <c r="C13" s="76" t="s">
        <v>334</v>
      </c>
      <c r="D13" s="76"/>
      <c r="E13" s="76" t="s">
        <v>359</v>
      </c>
      <c r="F13" s="76"/>
      <c r="G13" s="20"/>
      <c r="H13" s="20"/>
      <c r="I13" s="20"/>
      <c r="J13" s="20"/>
      <c r="K13" s="20" t="s">
        <v>272</v>
      </c>
      <c r="L13" s="195">
        <v>1</v>
      </c>
      <c r="M13" s="68"/>
      <c r="N13" s="20"/>
      <c r="O13" s="20" t="s">
        <v>373</v>
      </c>
      <c r="P13" s="20"/>
      <c r="Q13" s="20" t="s">
        <v>412</v>
      </c>
      <c r="R13" s="20"/>
      <c r="S13" s="87"/>
      <c r="T13" s="19"/>
      <c r="U13" s="69"/>
      <c r="V13" s="19"/>
      <c r="W13" s="150"/>
      <c r="X13" s="19"/>
      <c r="Y13" s="19" t="s">
        <v>12</v>
      </c>
      <c r="Z13" s="179" t="s">
        <v>477</v>
      </c>
      <c r="AA13" s="74">
        <v>42865</v>
      </c>
      <c r="AB13" s="19" t="s">
        <v>476</v>
      </c>
      <c r="AC13" s="23">
        <v>7</v>
      </c>
      <c r="AD13" s="23">
        <v>0</v>
      </c>
      <c r="AE13" s="23">
        <v>0</v>
      </c>
      <c r="AF13" s="23"/>
      <c r="AG13" s="23"/>
      <c r="AH13" s="23"/>
      <c r="AI13" s="19"/>
      <c r="AJ13" s="19"/>
      <c r="AK13" s="85" t="s">
        <v>438</v>
      </c>
      <c r="AL13" s="85" t="s">
        <v>439</v>
      </c>
      <c r="AM13" s="88"/>
      <c r="AN13" s="88"/>
      <c r="AO13" s="21"/>
      <c r="AP13" s="118"/>
      <c r="AQ13" s="118"/>
      <c r="AR13" s="119"/>
      <c r="AS13" s="4"/>
      <c r="AT13" s="4"/>
    </row>
    <row r="14" spans="1:46" s="5" customFormat="1" ht="52.8" hidden="1" x14ac:dyDescent="0.25">
      <c r="A14" s="153">
        <v>34</v>
      </c>
      <c r="B14" s="75" t="s">
        <v>232</v>
      </c>
      <c r="C14" s="76" t="s">
        <v>334</v>
      </c>
      <c r="D14" s="76"/>
      <c r="E14" s="76" t="s">
        <v>359</v>
      </c>
      <c r="F14" s="76"/>
      <c r="G14" s="20"/>
      <c r="H14" s="20"/>
      <c r="I14" s="20"/>
      <c r="J14" s="20"/>
      <c r="K14" s="20" t="s">
        <v>272</v>
      </c>
      <c r="L14" s="195">
        <v>1</v>
      </c>
      <c r="M14" s="68"/>
      <c r="N14" s="20"/>
      <c r="O14" s="20" t="s">
        <v>374</v>
      </c>
      <c r="P14" s="20"/>
      <c r="Q14" s="20" t="s">
        <v>413</v>
      </c>
      <c r="R14" s="20"/>
      <c r="S14" s="87"/>
      <c r="T14" s="19"/>
      <c r="U14" s="69"/>
      <c r="V14" s="19"/>
      <c r="W14" s="150"/>
      <c r="X14" s="19"/>
      <c r="Y14" s="19" t="s">
        <v>12</v>
      </c>
      <c r="Z14" s="179" t="s">
        <v>477</v>
      </c>
      <c r="AA14" s="74">
        <v>42865</v>
      </c>
      <c r="AB14" s="19" t="s">
        <v>476</v>
      </c>
      <c r="AC14" s="23">
        <v>7</v>
      </c>
      <c r="AD14" s="23">
        <v>0</v>
      </c>
      <c r="AE14" s="23">
        <v>0</v>
      </c>
      <c r="AF14" s="23"/>
      <c r="AG14" s="23"/>
      <c r="AH14" s="23"/>
      <c r="AI14" s="19"/>
      <c r="AJ14" s="19"/>
      <c r="AK14" s="85" t="s">
        <v>438</v>
      </c>
      <c r="AL14" s="85" t="s">
        <v>439</v>
      </c>
      <c r="AM14" s="88"/>
      <c r="AN14" s="88"/>
      <c r="AO14" s="21"/>
      <c r="AP14" s="118"/>
      <c r="AQ14" s="118"/>
      <c r="AR14" s="119"/>
      <c r="AT14" s="4"/>
    </row>
    <row r="15" spans="1:46" s="5" customFormat="1" ht="39.6" hidden="1" x14ac:dyDescent="0.25">
      <c r="A15" s="153">
        <v>35</v>
      </c>
      <c r="B15" s="75" t="s">
        <v>232</v>
      </c>
      <c r="C15" s="76" t="s">
        <v>334</v>
      </c>
      <c r="D15" s="76"/>
      <c r="E15" s="76" t="s">
        <v>359</v>
      </c>
      <c r="F15" s="76"/>
      <c r="G15" s="20"/>
      <c r="H15" s="20"/>
      <c r="I15" s="20"/>
      <c r="J15" s="20"/>
      <c r="K15" s="20" t="s">
        <v>272</v>
      </c>
      <c r="L15" s="195">
        <v>1</v>
      </c>
      <c r="M15" s="68"/>
      <c r="N15" s="20"/>
      <c r="O15" s="20" t="s">
        <v>375</v>
      </c>
      <c r="P15" s="20"/>
      <c r="Q15" s="20" t="s">
        <v>413</v>
      </c>
      <c r="R15" s="20"/>
      <c r="S15" s="87"/>
      <c r="T15" s="19"/>
      <c r="U15" s="69"/>
      <c r="V15" s="19"/>
      <c r="W15" s="150"/>
      <c r="X15" s="19"/>
      <c r="Y15" s="19" t="s">
        <v>12</v>
      </c>
      <c r="Z15" s="179" t="s">
        <v>477</v>
      </c>
      <c r="AA15" s="74">
        <v>42865</v>
      </c>
      <c r="AB15" s="19" t="s">
        <v>476</v>
      </c>
      <c r="AC15" s="23">
        <v>7</v>
      </c>
      <c r="AD15" s="23">
        <v>0</v>
      </c>
      <c r="AE15" s="23">
        <v>0</v>
      </c>
      <c r="AF15" s="23"/>
      <c r="AG15" s="23"/>
      <c r="AH15" s="23"/>
      <c r="AI15" s="19"/>
      <c r="AJ15" s="19"/>
      <c r="AK15" s="85" t="s">
        <v>438</v>
      </c>
      <c r="AL15" s="85" t="s">
        <v>439</v>
      </c>
      <c r="AM15" s="88"/>
      <c r="AN15" s="88"/>
      <c r="AO15" s="21"/>
      <c r="AP15" s="118"/>
      <c r="AQ15" s="118"/>
      <c r="AR15" s="119"/>
      <c r="AT15" s="4"/>
    </row>
    <row r="16" spans="1:46" s="5" customFormat="1" ht="39.6" hidden="1" x14ac:dyDescent="0.25">
      <c r="A16" s="153">
        <v>36</v>
      </c>
      <c r="B16" s="75" t="s">
        <v>232</v>
      </c>
      <c r="C16" s="76" t="s">
        <v>334</v>
      </c>
      <c r="D16" s="76"/>
      <c r="E16" s="76" t="s">
        <v>359</v>
      </c>
      <c r="F16" s="76"/>
      <c r="G16" s="20"/>
      <c r="H16" s="20"/>
      <c r="I16" s="20"/>
      <c r="J16" s="20"/>
      <c r="K16" s="20" t="s">
        <v>272</v>
      </c>
      <c r="L16" s="195">
        <v>1</v>
      </c>
      <c r="M16" s="68"/>
      <c r="N16" s="20"/>
      <c r="O16" s="20" t="s">
        <v>376</v>
      </c>
      <c r="P16" s="20"/>
      <c r="Q16" s="20" t="s">
        <v>413</v>
      </c>
      <c r="R16" s="20"/>
      <c r="S16" s="87"/>
      <c r="T16" s="19"/>
      <c r="U16" s="69"/>
      <c r="V16" s="19"/>
      <c r="W16" s="150"/>
      <c r="X16" s="19"/>
      <c r="Y16" s="19" t="s">
        <v>12</v>
      </c>
      <c r="Z16" s="179" t="s">
        <v>477</v>
      </c>
      <c r="AA16" s="74">
        <v>42865</v>
      </c>
      <c r="AB16" s="19" t="s">
        <v>476</v>
      </c>
      <c r="AC16" s="23">
        <v>7</v>
      </c>
      <c r="AD16" s="23">
        <v>0</v>
      </c>
      <c r="AE16" s="23">
        <v>0</v>
      </c>
      <c r="AF16" s="23"/>
      <c r="AG16" s="23"/>
      <c r="AH16" s="23"/>
      <c r="AI16" s="19"/>
      <c r="AJ16" s="19"/>
      <c r="AK16" s="85" t="s">
        <v>438</v>
      </c>
      <c r="AL16" s="85" t="s">
        <v>439</v>
      </c>
      <c r="AM16" s="88"/>
      <c r="AN16" s="88"/>
      <c r="AO16" s="21"/>
      <c r="AP16" s="118"/>
      <c r="AQ16" s="118"/>
      <c r="AR16" s="119"/>
      <c r="AT16" s="4"/>
    </row>
    <row r="17" spans="1:46" s="5" customFormat="1" ht="39.6" hidden="1" x14ac:dyDescent="0.25">
      <c r="A17" s="153">
        <v>37</v>
      </c>
      <c r="B17" s="75" t="s">
        <v>232</v>
      </c>
      <c r="C17" s="76" t="s">
        <v>334</v>
      </c>
      <c r="D17" s="76"/>
      <c r="E17" s="76" t="s">
        <v>359</v>
      </c>
      <c r="F17" s="76"/>
      <c r="G17" s="20"/>
      <c r="H17" s="20"/>
      <c r="I17" s="20"/>
      <c r="J17" s="20"/>
      <c r="K17" s="20" t="s">
        <v>273</v>
      </c>
      <c r="L17" s="195">
        <v>1</v>
      </c>
      <c r="M17" s="68"/>
      <c r="N17" s="20"/>
      <c r="O17" s="20"/>
      <c r="P17" s="20"/>
      <c r="Q17" s="20" t="s">
        <v>414</v>
      </c>
      <c r="R17" s="20"/>
      <c r="S17" s="87"/>
      <c r="T17" s="19"/>
      <c r="U17" s="69"/>
      <c r="V17" s="19"/>
      <c r="W17" s="150"/>
      <c r="X17" s="19"/>
      <c r="Y17" s="19" t="s">
        <v>12</v>
      </c>
      <c r="Z17" s="19" t="s">
        <v>514</v>
      </c>
      <c r="AA17" s="74">
        <v>42907</v>
      </c>
      <c r="AB17" s="19" t="s">
        <v>487</v>
      </c>
      <c r="AC17" s="23">
        <v>5</v>
      </c>
      <c r="AD17" s="23">
        <v>0</v>
      </c>
      <c r="AE17" s="23">
        <v>0</v>
      </c>
      <c r="AF17" s="23"/>
      <c r="AG17" s="23"/>
      <c r="AH17" s="23"/>
      <c r="AI17" s="19"/>
      <c r="AJ17" s="19"/>
      <c r="AK17" s="85" t="s">
        <v>438</v>
      </c>
      <c r="AL17" s="85" t="s">
        <v>439</v>
      </c>
      <c r="AM17" s="88"/>
      <c r="AN17" s="88"/>
      <c r="AO17" s="21"/>
      <c r="AP17" s="118"/>
      <c r="AQ17" s="118"/>
      <c r="AR17" s="119"/>
      <c r="AT17" s="4"/>
    </row>
    <row r="18" spans="1:46" s="5" customFormat="1" ht="132" hidden="1" x14ac:dyDescent="0.25">
      <c r="A18" s="153">
        <v>21</v>
      </c>
      <c r="B18" s="75" t="s">
        <v>232</v>
      </c>
      <c r="C18" s="76" t="s">
        <v>297</v>
      </c>
      <c r="D18" s="76" t="s">
        <v>310</v>
      </c>
      <c r="E18" s="76" t="s">
        <v>311</v>
      </c>
      <c r="F18" s="76"/>
      <c r="G18" s="20"/>
      <c r="H18" s="20"/>
      <c r="I18" s="20"/>
      <c r="J18" s="20"/>
      <c r="K18" s="20" t="s">
        <v>235</v>
      </c>
      <c r="L18" s="195">
        <v>1</v>
      </c>
      <c r="M18" s="68"/>
      <c r="N18" s="20"/>
      <c r="O18" s="20"/>
      <c r="P18" s="20"/>
      <c r="Q18" s="20" t="s">
        <v>312</v>
      </c>
      <c r="R18" s="20"/>
      <c r="S18" s="87"/>
      <c r="T18" s="19"/>
      <c r="U18" s="69"/>
      <c r="V18" s="19"/>
      <c r="W18" s="150"/>
      <c r="X18" s="19"/>
      <c r="Y18" s="19" t="s">
        <v>13</v>
      </c>
      <c r="Z18" s="19" t="s">
        <v>478</v>
      </c>
      <c r="AA18" s="74">
        <v>42865</v>
      </c>
      <c r="AB18" s="19" t="s">
        <v>479</v>
      </c>
      <c r="AC18" s="23">
        <v>7</v>
      </c>
      <c r="AD18" s="23">
        <v>0</v>
      </c>
      <c r="AE18" s="23">
        <v>0</v>
      </c>
      <c r="AF18" s="23"/>
      <c r="AG18" s="23"/>
      <c r="AH18" s="23"/>
      <c r="AI18" s="19"/>
      <c r="AJ18" s="19"/>
      <c r="AK18" s="85" t="s">
        <v>320</v>
      </c>
      <c r="AL18" s="85" t="s">
        <v>251</v>
      </c>
      <c r="AM18" s="88"/>
      <c r="AN18" s="88"/>
      <c r="AO18" s="21"/>
      <c r="AP18" s="118"/>
      <c r="AQ18" s="118"/>
      <c r="AR18" s="119"/>
      <c r="AT18" s="4"/>
    </row>
    <row r="19" spans="1:46" s="5" customFormat="1" ht="132" hidden="1" x14ac:dyDescent="0.25">
      <c r="A19" s="153">
        <v>22</v>
      </c>
      <c r="B19" s="75" t="s">
        <v>232</v>
      </c>
      <c r="C19" s="76" t="s">
        <v>297</v>
      </c>
      <c r="D19" s="76" t="s">
        <v>310</v>
      </c>
      <c r="E19" s="76" t="s">
        <v>311</v>
      </c>
      <c r="F19" s="76"/>
      <c r="G19" s="20"/>
      <c r="H19" s="20"/>
      <c r="I19" s="20"/>
      <c r="J19" s="20"/>
      <c r="K19" s="20" t="s">
        <v>235</v>
      </c>
      <c r="L19" s="195">
        <v>1</v>
      </c>
      <c r="M19" s="68"/>
      <c r="N19" s="20"/>
      <c r="O19" s="20"/>
      <c r="P19" s="20"/>
      <c r="Q19" s="20" t="s">
        <v>313</v>
      </c>
      <c r="R19" s="20"/>
      <c r="S19" s="87"/>
      <c r="T19" s="19"/>
      <c r="U19" s="69"/>
      <c r="V19" s="19"/>
      <c r="W19" s="150"/>
      <c r="X19" s="19"/>
      <c r="Y19" s="19" t="s">
        <v>13</v>
      </c>
      <c r="Z19" s="19" t="s">
        <v>481</v>
      </c>
      <c r="AA19" s="74">
        <v>42872</v>
      </c>
      <c r="AB19" s="19" t="s">
        <v>482</v>
      </c>
      <c r="AC19" s="23">
        <v>6</v>
      </c>
      <c r="AD19" s="23">
        <v>0</v>
      </c>
      <c r="AE19" s="23">
        <v>0</v>
      </c>
      <c r="AF19" s="23"/>
      <c r="AG19" s="23"/>
      <c r="AH19" s="23"/>
      <c r="AI19" s="19"/>
      <c r="AJ19" s="19"/>
      <c r="AK19" s="85" t="s">
        <v>320</v>
      </c>
      <c r="AL19" s="85" t="s">
        <v>251</v>
      </c>
      <c r="AM19" s="88"/>
      <c r="AN19" s="88"/>
      <c r="AO19" s="21"/>
      <c r="AP19" s="118"/>
      <c r="AQ19" s="118"/>
      <c r="AR19" s="119"/>
      <c r="AT19" s="4"/>
    </row>
    <row r="20" spans="1:46" s="5" customFormat="1" ht="132" hidden="1" x14ac:dyDescent="0.25">
      <c r="A20" s="153">
        <v>23</v>
      </c>
      <c r="B20" s="75" t="s">
        <v>232</v>
      </c>
      <c r="C20" s="76" t="s">
        <v>297</v>
      </c>
      <c r="D20" s="76" t="s">
        <v>310</v>
      </c>
      <c r="E20" s="76" t="s">
        <v>311</v>
      </c>
      <c r="F20" s="76"/>
      <c r="G20" s="20"/>
      <c r="H20" s="20"/>
      <c r="I20" s="20"/>
      <c r="J20" s="20"/>
      <c r="K20" s="20" t="s">
        <v>235</v>
      </c>
      <c r="L20" s="195">
        <v>1</v>
      </c>
      <c r="M20" s="68"/>
      <c r="N20" s="20"/>
      <c r="O20" s="20"/>
      <c r="P20" s="20"/>
      <c r="Q20" s="20" t="s">
        <v>314</v>
      </c>
      <c r="R20" s="20"/>
      <c r="S20" s="87"/>
      <c r="T20" s="19"/>
      <c r="U20" s="69"/>
      <c r="V20" s="19"/>
      <c r="W20" s="150"/>
      <c r="X20" s="19"/>
      <c r="Y20" s="19" t="s">
        <v>13</v>
      </c>
      <c r="Z20" s="19" t="s">
        <v>488</v>
      </c>
      <c r="AA20" s="74">
        <v>42872</v>
      </c>
      <c r="AB20" s="19" t="s">
        <v>483</v>
      </c>
      <c r="AC20" s="23">
        <v>7</v>
      </c>
      <c r="AD20" s="23">
        <v>0</v>
      </c>
      <c r="AE20" s="23">
        <v>0</v>
      </c>
      <c r="AF20" s="23"/>
      <c r="AG20" s="23"/>
      <c r="AH20" s="23"/>
      <c r="AI20" s="19"/>
      <c r="AJ20" s="19"/>
      <c r="AK20" s="85" t="s">
        <v>320</v>
      </c>
      <c r="AL20" s="85" t="s">
        <v>251</v>
      </c>
      <c r="AM20" s="88"/>
      <c r="AN20" s="88"/>
      <c r="AO20" s="21"/>
      <c r="AP20" s="118"/>
      <c r="AQ20" s="118"/>
      <c r="AR20" s="119"/>
      <c r="AT20" s="4"/>
    </row>
    <row r="21" spans="1:46" s="5" customFormat="1" ht="132" hidden="1" x14ac:dyDescent="0.25">
      <c r="A21" s="153">
        <v>24</v>
      </c>
      <c r="B21" s="75" t="s">
        <v>232</v>
      </c>
      <c r="C21" s="76" t="s">
        <v>297</v>
      </c>
      <c r="D21" s="76" t="s">
        <v>310</v>
      </c>
      <c r="E21" s="76" t="s">
        <v>311</v>
      </c>
      <c r="F21" s="76"/>
      <c r="G21" s="20"/>
      <c r="H21" s="20"/>
      <c r="I21" s="20"/>
      <c r="J21" s="20"/>
      <c r="K21" s="20" t="s">
        <v>235</v>
      </c>
      <c r="L21" s="195">
        <v>1</v>
      </c>
      <c r="M21" s="68"/>
      <c r="N21" s="20"/>
      <c r="O21" s="20"/>
      <c r="P21" s="20"/>
      <c r="Q21" s="20" t="s">
        <v>315</v>
      </c>
      <c r="R21" s="20"/>
      <c r="S21" s="87"/>
      <c r="T21" s="19"/>
      <c r="U21" s="69"/>
      <c r="V21" s="19"/>
      <c r="W21" s="150"/>
      <c r="X21" s="19"/>
      <c r="Y21" s="19" t="s">
        <v>484</v>
      </c>
      <c r="Z21" s="19" t="s">
        <v>524</v>
      </c>
      <c r="AA21" s="74">
        <v>42872</v>
      </c>
      <c r="AB21" s="19" t="s">
        <v>482</v>
      </c>
      <c r="AC21" s="23">
        <v>7</v>
      </c>
      <c r="AD21" s="23">
        <v>0</v>
      </c>
      <c r="AE21" s="23">
        <v>0</v>
      </c>
      <c r="AF21" s="23"/>
      <c r="AG21" s="23"/>
      <c r="AH21" s="23"/>
      <c r="AI21" s="19"/>
      <c r="AJ21" s="19"/>
      <c r="AK21" s="85" t="s">
        <v>320</v>
      </c>
      <c r="AL21" s="85" t="s">
        <v>251</v>
      </c>
      <c r="AM21" s="88"/>
      <c r="AN21" s="88"/>
      <c r="AO21" s="21"/>
      <c r="AP21" s="118"/>
      <c r="AQ21" s="118"/>
      <c r="AR21" s="119"/>
      <c r="AT21" s="4"/>
    </row>
    <row r="22" spans="1:46" s="5" customFormat="1" ht="132" hidden="1" x14ac:dyDescent="0.25">
      <c r="A22" s="153">
        <v>25</v>
      </c>
      <c r="B22" s="75" t="s">
        <v>232</v>
      </c>
      <c r="C22" s="76" t="s">
        <v>297</v>
      </c>
      <c r="D22" s="76" t="s">
        <v>310</v>
      </c>
      <c r="E22" s="76" t="s">
        <v>311</v>
      </c>
      <c r="F22" s="76"/>
      <c r="G22" s="20"/>
      <c r="H22" s="20"/>
      <c r="I22" s="20"/>
      <c r="J22" s="20"/>
      <c r="K22" s="20" t="s">
        <v>235</v>
      </c>
      <c r="L22" s="195">
        <v>1</v>
      </c>
      <c r="M22" s="68"/>
      <c r="N22" s="20"/>
      <c r="O22" s="20"/>
      <c r="P22" s="20"/>
      <c r="Q22" s="20" t="s">
        <v>316</v>
      </c>
      <c r="R22" s="20"/>
      <c r="S22" s="87"/>
      <c r="T22" s="19"/>
      <c r="U22" s="69"/>
      <c r="V22" s="19"/>
      <c r="W22" s="150"/>
      <c r="X22" s="19"/>
      <c r="Y22" s="19" t="s">
        <v>12</v>
      </c>
      <c r="Z22" s="19" t="s">
        <v>485</v>
      </c>
      <c r="AA22" s="74">
        <v>42872</v>
      </c>
      <c r="AB22" s="19" t="s">
        <v>486</v>
      </c>
      <c r="AC22" s="23">
        <v>7</v>
      </c>
      <c r="AD22" s="23">
        <v>0</v>
      </c>
      <c r="AE22" s="23">
        <v>0</v>
      </c>
      <c r="AF22" s="23"/>
      <c r="AG22" s="23"/>
      <c r="AH22" s="23"/>
      <c r="AI22" s="19"/>
      <c r="AJ22" s="19"/>
      <c r="AK22" s="85" t="s">
        <v>320</v>
      </c>
      <c r="AL22" s="85" t="s">
        <v>251</v>
      </c>
      <c r="AM22" s="88"/>
      <c r="AN22" s="88"/>
      <c r="AO22" s="21"/>
      <c r="AP22" s="118"/>
      <c r="AQ22" s="118"/>
      <c r="AR22" s="119"/>
      <c r="AT22" s="4"/>
    </row>
    <row r="23" spans="1:46" s="5" customFormat="1" ht="132" hidden="1" x14ac:dyDescent="0.25">
      <c r="A23" s="153">
        <v>26</v>
      </c>
      <c r="B23" s="75" t="s">
        <v>232</v>
      </c>
      <c r="C23" s="76" t="s">
        <v>297</v>
      </c>
      <c r="D23" s="76" t="s">
        <v>310</v>
      </c>
      <c r="E23" s="76" t="s">
        <v>311</v>
      </c>
      <c r="F23" s="76"/>
      <c r="G23" s="20"/>
      <c r="H23" s="20"/>
      <c r="I23" s="20"/>
      <c r="J23" s="20"/>
      <c r="K23" s="20" t="s">
        <v>235</v>
      </c>
      <c r="L23" s="195">
        <v>1</v>
      </c>
      <c r="M23" s="68"/>
      <c r="N23" s="20"/>
      <c r="O23" s="20"/>
      <c r="P23" s="20"/>
      <c r="Q23" s="20" t="s">
        <v>317</v>
      </c>
      <c r="R23" s="20"/>
      <c r="S23" s="87"/>
      <c r="T23" s="19"/>
      <c r="U23" s="69"/>
      <c r="V23" s="19"/>
      <c r="W23" s="150"/>
      <c r="X23" s="19"/>
      <c r="Y23" s="19" t="s">
        <v>13</v>
      </c>
      <c r="Z23" s="19" t="s">
        <v>489</v>
      </c>
      <c r="AA23" s="74">
        <v>42872</v>
      </c>
      <c r="AB23" s="19" t="s">
        <v>482</v>
      </c>
      <c r="AC23" s="23">
        <v>7</v>
      </c>
      <c r="AD23" s="23">
        <v>0</v>
      </c>
      <c r="AE23" s="23">
        <v>0</v>
      </c>
      <c r="AF23" s="23"/>
      <c r="AG23" s="23"/>
      <c r="AH23" s="23"/>
      <c r="AI23" s="19"/>
      <c r="AJ23" s="19"/>
      <c r="AK23" s="85" t="s">
        <v>320</v>
      </c>
      <c r="AL23" s="85" t="s">
        <v>251</v>
      </c>
      <c r="AM23" s="88"/>
      <c r="AN23" s="88"/>
      <c r="AO23" s="21"/>
      <c r="AP23" s="118"/>
      <c r="AQ23" s="118"/>
      <c r="AR23" s="119"/>
      <c r="AS23" s="4"/>
      <c r="AT23" s="4"/>
    </row>
    <row r="24" spans="1:46" s="5" customFormat="1" ht="132" hidden="1" x14ac:dyDescent="0.25">
      <c r="A24" s="153">
        <v>27</v>
      </c>
      <c r="B24" s="75" t="s">
        <v>232</v>
      </c>
      <c r="C24" s="76" t="s">
        <v>297</v>
      </c>
      <c r="D24" s="76" t="s">
        <v>310</v>
      </c>
      <c r="E24" s="76" t="s">
        <v>311</v>
      </c>
      <c r="F24" s="76"/>
      <c r="G24" s="20"/>
      <c r="H24" s="20"/>
      <c r="I24" s="20"/>
      <c r="J24" s="20"/>
      <c r="K24" s="20" t="s">
        <v>235</v>
      </c>
      <c r="L24" s="195">
        <v>1</v>
      </c>
      <c r="M24" s="68"/>
      <c r="N24" s="20"/>
      <c r="O24" s="20"/>
      <c r="P24" s="20"/>
      <c r="Q24" s="20" t="s">
        <v>318</v>
      </c>
      <c r="R24" s="20"/>
      <c r="S24" s="87"/>
      <c r="T24" s="19"/>
      <c r="U24" s="69"/>
      <c r="V24" s="19"/>
      <c r="W24" s="150"/>
      <c r="X24" s="19"/>
      <c r="Y24" s="19" t="s">
        <v>12</v>
      </c>
      <c r="Z24" s="19" t="s">
        <v>490</v>
      </c>
      <c r="AA24" s="74">
        <v>42872</v>
      </c>
      <c r="AB24" s="19" t="s">
        <v>487</v>
      </c>
      <c r="AC24" s="23">
        <v>7</v>
      </c>
      <c r="AD24" s="23">
        <v>0</v>
      </c>
      <c r="AE24" s="23">
        <v>0</v>
      </c>
      <c r="AF24" s="23"/>
      <c r="AG24" s="23"/>
      <c r="AH24" s="23"/>
      <c r="AI24" s="19"/>
      <c r="AJ24" s="19"/>
      <c r="AK24" s="85" t="s">
        <v>320</v>
      </c>
      <c r="AL24" s="85" t="s">
        <v>251</v>
      </c>
      <c r="AM24" s="88"/>
      <c r="AN24" s="88"/>
      <c r="AO24" s="21"/>
      <c r="AP24" s="118"/>
      <c r="AQ24" s="118"/>
      <c r="AR24" s="119"/>
      <c r="AS24" s="4"/>
      <c r="AT24" s="4"/>
    </row>
    <row r="25" spans="1:46" s="5" customFormat="1" ht="132" hidden="1" x14ac:dyDescent="0.25">
      <c r="A25" s="153">
        <v>28</v>
      </c>
      <c r="B25" s="75" t="s">
        <v>232</v>
      </c>
      <c r="C25" s="76" t="s">
        <v>297</v>
      </c>
      <c r="D25" s="76" t="s">
        <v>310</v>
      </c>
      <c r="E25" s="76" t="s">
        <v>311</v>
      </c>
      <c r="F25" s="76"/>
      <c r="G25" s="20"/>
      <c r="H25" s="20"/>
      <c r="I25" s="20"/>
      <c r="J25" s="20"/>
      <c r="K25" s="20" t="s">
        <v>235</v>
      </c>
      <c r="L25" s="195">
        <v>1</v>
      </c>
      <c r="M25" s="68"/>
      <c r="N25" s="20"/>
      <c r="O25" s="20"/>
      <c r="P25" s="20"/>
      <c r="Q25" s="20" t="s">
        <v>319</v>
      </c>
      <c r="R25" s="20"/>
      <c r="S25" s="87"/>
      <c r="T25" s="19"/>
      <c r="U25" s="69"/>
      <c r="V25" s="19"/>
      <c r="W25" s="150"/>
      <c r="X25" s="19"/>
      <c r="Y25" s="19" t="s">
        <v>13</v>
      </c>
      <c r="Z25" s="19" t="s">
        <v>649</v>
      </c>
      <c r="AA25" s="74">
        <v>42963</v>
      </c>
      <c r="AB25" s="19" t="s">
        <v>648</v>
      </c>
      <c r="AC25" s="23">
        <v>3</v>
      </c>
      <c r="AD25" s="23">
        <v>0</v>
      </c>
      <c r="AE25" s="23">
        <v>1</v>
      </c>
      <c r="AF25" s="23"/>
      <c r="AG25" s="23"/>
      <c r="AH25" s="23" t="s">
        <v>516</v>
      </c>
      <c r="AI25" s="19"/>
      <c r="AJ25" s="19"/>
      <c r="AK25" s="85" t="s">
        <v>320</v>
      </c>
      <c r="AL25" s="85" t="s">
        <v>251</v>
      </c>
      <c r="AM25" s="88"/>
      <c r="AN25" s="88"/>
      <c r="AO25" s="21"/>
      <c r="AP25" s="118"/>
      <c r="AQ25" s="118"/>
      <c r="AR25" s="119"/>
      <c r="AS25" s="4"/>
      <c r="AT25" s="4"/>
    </row>
    <row r="26" spans="1:46" s="5" customFormat="1" ht="52.8" hidden="1" x14ac:dyDescent="0.25">
      <c r="A26" s="153">
        <v>15</v>
      </c>
      <c r="B26" s="75" t="s">
        <v>232</v>
      </c>
      <c r="C26" s="76" t="s">
        <v>297</v>
      </c>
      <c r="D26" s="76" t="s">
        <v>300</v>
      </c>
      <c r="E26" s="76" t="s">
        <v>301</v>
      </c>
      <c r="F26" s="76"/>
      <c r="G26" s="20"/>
      <c r="H26" s="20"/>
      <c r="I26" s="20"/>
      <c r="J26" s="20"/>
      <c r="K26" s="20" t="s">
        <v>272</v>
      </c>
      <c r="L26" s="195">
        <v>1</v>
      </c>
      <c r="M26" s="68"/>
      <c r="N26" s="20"/>
      <c r="O26" s="20"/>
      <c r="P26" s="20"/>
      <c r="Q26" s="20" t="s">
        <v>303</v>
      </c>
      <c r="R26" s="20"/>
      <c r="S26" s="87"/>
      <c r="T26" s="19"/>
      <c r="U26" s="69"/>
      <c r="V26" s="19"/>
      <c r="W26" s="150"/>
      <c r="X26" s="19"/>
      <c r="Y26" s="19" t="s">
        <v>12</v>
      </c>
      <c r="Z26" s="179" t="s">
        <v>477</v>
      </c>
      <c r="AA26" s="74">
        <v>42865</v>
      </c>
      <c r="AB26" s="19" t="s">
        <v>476</v>
      </c>
      <c r="AC26" s="23">
        <v>7</v>
      </c>
      <c r="AD26" s="23">
        <v>0</v>
      </c>
      <c r="AE26" s="23">
        <v>0</v>
      </c>
      <c r="AF26" s="23"/>
      <c r="AG26" s="23"/>
      <c r="AH26" s="23"/>
      <c r="AI26" s="19"/>
      <c r="AJ26" s="19"/>
      <c r="AK26" s="85" t="s">
        <v>309</v>
      </c>
      <c r="AL26" s="85" t="s">
        <v>292</v>
      </c>
      <c r="AM26" s="88"/>
      <c r="AN26" s="88"/>
      <c r="AO26" s="21"/>
      <c r="AP26" s="118"/>
      <c r="AQ26" s="118"/>
      <c r="AR26" s="119"/>
      <c r="AS26" s="4"/>
    </row>
    <row r="27" spans="1:46" s="5" customFormat="1" ht="66" hidden="1" x14ac:dyDescent="0.25">
      <c r="A27" s="153">
        <v>16</v>
      </c>
      <c r="B27" s="75" t="s">
        <v>232</v>
      </c>
      <c r="C27" s="76" t="s">
        <v>297</v>
      </c>
      <c r="D27" s="76" t="s">
        <v>300</v>
      </c>
      <c r="E27" s="76" t="s">
        <v>301</v>
      </c>
      <c r="F27" s="76"/>
      <c r="G27" s="20"/>
      <c r="H27" s="20"/>
      <c r="I27" s="20"/>
      <c r="J27" s="20"/>
      <c r="K27" s="20" t="s">
        <v>302</v>
      </c>
      <c r="L27" s="197" t="s">
        <v>333</v>
      </c>
      <c r="M27" s="68"/>
      <c r="N27" s="20"/>
      <c r="O27" s="20"/>
      <c r="P27" s="20"/>
      <c r="Q27" s="20" t="s">
        <v>304</v>
      </c>
      <c r="R27" s="20"/>
      <c r="S27" s="87"/>
      <c r="T27" s="19"/>
      <c r="U27" s="69"/>
      <c r="V27" s="19"/>
      <c r="W27" s="150"/>
      <c r="X27" s="19"/>
      <c r="Y27" s="19" t="s">
        <v>13</v>
      </c>
      <c r="Z27" s="19" t="s">
        <v>503</v>
      </c>
      <c r="AA27" s="74">
        <v>42900</v>
      </c>
      <c r="AB27" s="19" t="s">
        <v>500</v>
      </c>
      <c r="AC27" s="23">
        <v>4</v>
      </c>
      <c r="AD27" s="23">
        <v>0</v>
      </c>
      <c r="AE27" s="23">
        <v>0</v>
      </c>
      <c r="AF27" s="23"/>
      <c r="AG27" s="23"/>
      <c r="AH27" s="23"/>
      <c r="AI27" s="19"/>
      <c r="AJ27" s="19"/>
      <c r="AK27" s="85" t="s">
        <v>309</v>
      </c>
      <c r="AL27" s="85" t="s">
        <v>292</v>
      </c>
      <c r="AM27" s="88"/>
      <c r="AN27" s="88"/>
      <c r="AO27" s="21"/>
      <c r="AP27" s="118"/>
      <c r="AQ27" s="118"/>
      <c r="AR27" s="119"/>
      <c r="AS27" s="4"/>
    </row>
    <row r="28" spans="1:46" s="5" customFormat="1" ht="79.2" hidden="1" x14ac:dyDescent="0.25">
      <c r="A28" s="153">
        <v>44</v>
      </c>
      <c r="B28" s="75" t="s">
        <v>232</v>
      </c>
      <c r="C28" s="76" t="s">
        <v>335</v>
      </c>
      <c r="D28" s="76" t="s">
        <v>343</v>
      </c>
      <c r="E28" s="76" t="s">
        <v>361</v>
      </c>
      <c r="F28" s="76"/>
      <c r="G28" s="20"/>
      <c r="H28" s="20"/>
      <c r="I28" s="20"/>
      <c r="J28" s="20"/>
      <c r="K28" s="20" t="s">
        <v>272</v>
      </c>
      <c r="L28" s="195">
        <v>1</v>
      </c>
      <c r="M28" s="68"/>
      <c r="N28" s="20"/>
      <c r="O28" s="20" t="s">
        <v>382</v>
      </c>
      <c r="P28" s="20" t="s">
        <v>404</v>
      </c>
      <c r="Q28" s="20"/>
      <c r="R28" s="20"/>
      <c r="S28" s="87"/>
      <c r="T28" s="19"/>
      <c r="U28" s="69"/>
      <c r="V28" s="19"/>
      <c r="W28" s="150"/>
      <c r="X28" s="19"/>
      <c r="Y28" s="19" t="s">
        <v>12</v>
      </c>
      <c r="Z28" s="179" t="s">
        <v>477</v>
      </c>
      <c r="AA28" s="74">
        <v>42865</v>
      </c>
      <c r="AB28" s="19" t="s">
        <v>476</v>
      </c>
      <c r="AC28" s="23">
        <v>7</v>
      </c>
      <c r="AD28" s="23">
        <v>0</v>
      </c>
      <c r="AE28" s="23">
        <v>0</v>
      </c>
      <c r="AF28" s="23"/>
      <c r="AG28" s="23"/>
      <c r="AH28" s="23"/>
      <c r="AI28" s="19"/>
      <c r="AJ28" s="19"/>
      <c r="AK28" s="85" t="s">
        <v>438</v>
      </c>
      <c r="AL28" s="85" t="s">
        <v>439</v>
      </c>
      <c r="AM28" s="88"/>
      <c r="AN28" s="88"/>
      <c r="AO28" s="21"/>
      <c r="AP28" s="118"/>
      <c r="AQ28" s="118"/>
      <c r="AR28" s="119"/>
      <c r="AS28" s="4"/>
    </row>
    <row r="29" spans="1:46" s="5" customFormat="1" ht="158.4" hidden="1" x14ac:dyDescent="0.25">
      <c r="A29" s="153">
        <v>45</v>
      </c>
      <c r="B29" s="75" t="s">
        <v>232</v>
      </c>
      <c r="C29" s="76" t="s">
        <v>335</v>
      </c>
      <c r="D29" s="76" t="s">
        <v>344</v>
      </c>
      <c r="E29" s="76" t="s">
        <v>362</v>
      </c>
      <c r="F29" s="76"/>
      <c r="G29" s="20"/>
      <c r="H29" s="20"/>
      <c r="I29" s="20"/>
      <c r="J29" s="20"/>
      <c r="K29" s="20" t="s">
        <v>235</v>
      </c>
      <c r="L29" s="195">
        <v>1</v>
      </c>
      <c r="M29" s="68"/>
      <c r="N29" s="20"/>
      <c r="O29" s="20"/>
      <c r="P29" s="20"/>
      <c r="Q29" s="20" t="s">
        <v>418</v>
      </c>
      <c r="R29" s="20"/>
      <c r="S29" s="87"/>
      <c r="T29" s="19"/>
      <c r="U29" s="69"/>
      <c r="V29" s="19"/>
      <c r="W29" s="150"/>
      <c r="X29" s="19"/>
      <c r="Y29" s="19"/>
      <c r="Z29" s="19" t="s">
        <v>525</v>
      </c>
      <c r="AA29" s="74">
        <v>42928</v>
      </c>
      <c r="AB29" s="19" t="s">
        <v>487</v>
      </c>
      <c r="AC29" s="23">
        <v>5</v>
      </c>
      <c r="AD29" s="23">
        <v>0</v>
      </c>
      <c r="AE29" s="23">
        <v>0</v>
      </c>
      <c r="AF29" s="23"/>
      <c r="AG29" s="23"/>
      <c r="AH29" s="23" t="s">
        <v>438</v>
      </c>
      <c r="AI29" s="19"/>
      <c r="AJ29" s="19"/>
      <c r="AK29" s="85" t="s">
        <v>438</v>
      </c>
      <c r="AL29" s="85" t="s">
        <v>439</v>
      </c>
      <c r="AM29" s="88"/>
      <c r="AN29" s="88"/>
      <c r="AO29" s="21"/>
      <c r="AP29" s="118"/>
      <c r="AQ29" s="118"/>
      <c r="AR29" s="119"/>
      <c r="AS29" s="4"/>
    </row>
    <row r="30" spans="1:46" s="5" customFormat="1" ht="158.4" hidden="1" x14ac:dyDescent="0.25">
      <c r="A30" s="153">
        <v>46</v>
      </c>
      <c r="B30" s="75" t="s">
        <v>232</v>
      </c>
      <c r="C30" s="76" t="s">
        <v>335</v>
      </c>
      <c r="D30" s="76" t="s">
        <v>344</v>
      </c>
      <c r="E30" s="76" t="s">
        <v>362</v>
      </c>
      <c r="F30" s="76"/>
      <c r="G30" s="20"/>
      <c r="H30" s="20"/>
      <c r="I30" s="20"/>
      <c r="J30" s="20"/>
      <c r="K30" s="20" t="s">
        <v>245</v>
      </c>
      <c r="L30" s="195">
        <v>1</v>
      </c>
      <c r="M30" s="68"/>
      <c r="N30" s="20"/>
      <c r="O30" s="20"/>
      <c r="P30" s="20" t="s">
        <v>405</v>
      </c>
      <c r="Q30" s="20" t="s">
        <v>419</v>
      </c>
      <c r="R30" s="20"/>
      <c r="S30" s="87"/>
      <c r="T30" s="19"/>
      <c r="U30" s="69"/>
      <c r="V30" s="19"/>
      <c r="W30" s="150"/>
      <c r="X30" s="19"/>
      <c r="Y30" s="19" t="s">
        <v>12</v>
      </c>
      <c r="Z30" s="19" t="s">
        <v>515</v>
      </c>
      <c r="AA30" s="74">
        <v>42907</v>
      </c>
      <c r="AB30" s="19" t="s">
        <v>487</v>
      </c>
      <c r="AC30" s="23">
        <v>5</v>
      </c>
      <c r="AD30" s="23">
        <v>0</v>
      </c>
      <c r="AE30" s="23">
        <v>0</v>
      </c>
      <c r="AF30" s="23"/>
      <c r="AG30" s="23"/>
      <c r="AH30" s="23"/>
      <c r="AI30" s="19"/>
      <c r="AJ30" s="19"/>
      <c r="AK30" s="85" t="s">
        <v>438</v>
      </c>
      <c r="AL30" s="85" t="s">
        <v>439</v>
      </c>
      <c r="AM30" s="88"/>
      <c r="AN30" s="88"/>
      <c r="AO30" s="21"/>
      <c r="AP30" s="118"/>
      <c r="AQ30" s="118"/>
      <c r="AR30" s="119"/>
      <c r="AS30" s="4"/>
    </row>
    <row r="31" spans="1:46" s="5" customFormat="1" ht="39.6" hidden="1" x14ac:dyDescent="0.25">
      <c r="A31" s="153">
        <v>47</v>
      </c>
      <c r="B31" s="75" t="s">
        <v>232</v>
      </c>
      <c r="C31" s="76" t="s">
        <v>335</v>
      </c>
      <c r="D31" s="76" t="s">
        <v>345</v>
      </c>
      <c r="E31" s="76" t="s">
        <v>362</v>
      </c>
      <c r="F31" s="76"/>
      <c r="G31" s="20"/>
      <c r="H31" s="20"/>
      <c r="I31" s="20"/>
      <c r="J31" s="20"/>
      <c r="K31" s="20" t="s">
        <v>272</v>
      </c>
      <c r="L31" s="195">
        <v>1</v>
      </c>
      <c r="M31" s="68"/>
      <c r="N31" s="20"/>
      <c r="O31" s="20" t="s">
        <v>383</v>
      </c>
      <c r="P31" s="20" t="s">
        <v>406</v>
      </c>
      <c r="Q31" s="20"/>
      <c r="R31" s="20"/>
      <c r="S31" s="87"/>
      <c r="T31" s="19"/>
      <c r="U31" s="69"/>
      <c r="V31" s="19"/>
      <c r="W31" s="150"/>
      <c r="X31" s="19"/>
      <c r="Y31" s="19" t="s">
        <v>12</v>
      </c>
      <c r="Z31" s="179" t="s">
        <v>477</v>
      </c>
      <c r="AA31" s="74">
        <v>42865</v>
      </c>
      <c r="AB31" s="19" t="s">
        <v>476</v>
      </c>
      <c r="AC31" s="23">
        <v>7</v>
      </c>
      <c r="AD31" s="23">
        <v>0</v>
      </c>
      <c r="AE31" s="23">
        <v>0</v>
      </c>
      <c r="AF31" s="23"/>
      <c r="AG31" s="23"/>
      <c r="AH31" s="23"/>
      <c r="AI31" s="19"/>
      <c r="AJ31" s="19"/>
      <c r="AK31" s="85" t="s">
        <v>438</v>
      </c>
      <c r="AL31" s="85" t="s">
        <v>439</v>
      </c>
      <c r="AM31" s="88"/>
      <c r="AN31" s="88"/>
      <c r="AO31" s="21"/>
      <c r="AP31" s="118"/>
      <c r="AQ31" s="118"/>
      <c r="AR31" s="119"/>
      <c r="AS31" s="4"/>
    </row>
    <row r="32" spans="1:46" s="5" customFormat="1" ht="26.4" hidden="1" x14ac:dyDescent="0.25">
      <c r="A32" s="153">
        <v>67</v>
      </c>
      <c r="B32" s="75" t="s">
        <v>232</v>
      </c>
      <c r="C32" s="76" t="s">
        <v>335</v>
      </c>
      <c r="D32" s="76"/>
      <c r="E32" s="76"/>
      <c r="F32" s="76"/>
      <c r="G32" s="20"/>
      <c r="H32" s="20"/>
      <c r="I32" s="20"/>
      <c r="J32" s="20"/>
      <c r="K32" s="20" t="s">
        <v>235</v>
      </c>
      <c r="L32" s="195">
        <v>1</v>
      </c>
      <c r="M32" s="68"/>
      <c r="N32" s="20"/>
      <c r="O32" s="20"/>
      <c r="P32" s="20"/>
      <c r="Q32" s="20" t="s">
        <v>437</v>
      </c>
      <c r="R32" s="20"/>
      <c r="S32" s="87"/>
      <c r="T32" s="19" t="s">
        <v>491</v>
      </c>
      <c r="U32" s="69"/>
      <c r="V32" s="19"/>
      <c r="W32" s="150"/>
      <c r="X32" s="19"/>
      <c r="Y32" s="19" t="s">
        <v>12</v>
      </c>
      <c r="Z32" s="19" t="s">
        <v>492</v>
      </c>
      <c r="AA32" s="74">
        <v>42893</v>
      </c>
      <c r="AB32" s="19" t="s">
        <v>493</v>
      </c>
      <c r="AC32" s="23">
        <v>4</v>
      </c>
      <c r="AD32" s="23">
        <v>0</v>
      </c>
      <c r="AE32" s="23">
        <v>0</v>
      </c>
      <c r="AF32" s="23"/>
      <c r="AG32" s="23"/>
      <c r="AH32" s="23"/>
      <c r="AI32" s="19"/>
      <c r="AJ32" s="19"/>
      <c r="AK32" s="85" t="s">
        <v>438</v>
      </c>
      <c r="AL32" s="85" t="s">
        <v>439</v>
      </c>
      <c r="AM32" s="88"/>
      <c r="AN32" s="88"/>
      <c r="AO32" s="21"/>
      <c r="AP32" s="118"/>
      <c r="AQ32" s="118"/>
      <c r="AR32" s="119"/>
      <c r="AS32" s="4"/>
    </row>
    <row r="33" spans="1:45" s="5" customFormat="1" ht="52.8" hidden="1" x14ac:dyDescent="0.25">
      <c r="A33" s="153">
        <v>30</v>
      </c>
      <c r="B33" s="75" t="s">
        <v>321</v>
      </c>
      <c r="C33" s="76" t="s">
        <v>323</v>
      </c>
      <c r="D33" s="76"/>
      <c r="E33" s="76" t="s">
        <v>325</v>
      </c>
      <c r="F33" s="76"/>
      <c r="G33" s="20"/>
      <c r="H33" s="20"/>
      <c r="I33" s="20"/>
      <c r="J33" s="20"/>
      <c r="K33" s="20" t="s">
        <v>235</v>
      </c>
      <c r="L33" s="195">
        <v>1</v>
      </c>
      <c r="M33" s="68"/>
      <c r="N33" s="20"/>
      <c r="O33" s="20" t="s">
        <v>327</v>
      </c>
      <c r="P33" s="20" t="s">
        <v>329</v>
      </c>
      <c r="Q33" s="20" t="s">
        <v>331</v>
      </c>
      <c r="R33" s="20"/>
      <c r="S33" s="87"/>
      <c r="T33" s="19" t="s">
        <v>491</v>
      </c>
      <c r="U33" s="69"/>
      <c r="V33" s="19"/>
      <c r="W33" s="150"/>
      <c r="X33" s="19"/>
      <c r="Y33" s="19" t="s">
        <v>13</v>
      </c>
      <c r="Z33" s="19" t="s">
        <v>495</v>
      </c>
      <c r="AA33" s="74">
        <v>42893</v>
      </c>
      <c r="AB33" s="19" t="s">
        <v>493</v>
      </c>
      <c r="AC33" s="23">
        <v>4</v>
      </c>
      <c r="AD33" s="23">
        <v>0</v>
      </c>
      <c r="AE33" s="23">
        <v>0</v>
      </c>
      <c r="AF33" s="23"/>
      <c r="AG33" s="23"/>
      <c r="AH33" s="23"/>
      <c r="AI33" s="19"/>
      <c r="AJ33" s="19"/>
      <c r="AK33" s="85" t="s">
        <v>243</v>
      </c>
      <c r="AL33" s="85" t="s">
        <v>332</v>
      </c>
      <c r="AM33" s="88"/>
      <c r="AN33" s="88"/>
      <c r="AO33" s="21"/>
      <c r="AP33" s="118"/>
      <c r="AQ33" s="118"/>
      <c r="AR33" s="119"/>
    </row>
    <row r="34" spans="1:45" s="5" customFormat="1" ht="66" hidden="1" x14ac:dyDescent="0.25">
      <c r="A34" s="153">
        <v>48</v>
      </c>
      <c r="B34" s="75" t="s">
        <v>232</v>
      </c>
      <c r="C34" s="76" t="s">
        <v>298</v>
      </c>
      <c r="D34" s="76" t="s">
        <v>346</v>
      </c>
      <c r="E34" s="76" t="s">
        <v>363</v>
      </c>
      <c r="F34" s="76"/>
      <c r="G34" s="20"/>
      <c r="H34" s="20"/>
      <c r="I34" s="20"/>
      <c r="J34" s="20"/>
      <c r="K34" s="20" t="s">
        <v>272</v>
      </c>
      <c r="L34" s="195">
        <v>1</v>
      </c>
      <c r="M34" s="68"/>
      <c r="N34" s="20"/>
      <c r="O34" s="20" t="s">
        <v>384</v>
      </c>
      <c r="P34" s="20" t="s">
        <v>407</v>
      </c>
      <c r="Q34" s="20" t="s">
        <v>420</v>
      </c>
      <c r="R34" s="20"/>
      <c r="S34" s="87"/>
      <c r="T34" s="19"/>
      <c r="U34" s="69"/>
      <c r="V34" s="19"/>
      <c r="W34" s="150"/>
      <c r="X34" s="19"/>
      <c r="Y34" s="19" t="s">
        <v>12</v>
      </c>
      <c r="Z34" s="179" t="s">
        <v>477</v>
      </c>
      <c r="AA34" s="74">
        <v>42865</v>
      </c>
      <c r="AB34" s="19" t="s">
        <v>476</v>
      </c>
      <c r="AC34" s="23">
        <v>7</v>
      </c>
      <c r="AD34" s="23">
        <v>0</v>
      </c>
      <c r="AE34" s="23">
        <v>0</v>
      </c>
      <c r="AF34" s="23"/>
      <c r="AG34" s="23"/>
      <c r="AH34" s="23"/>
      <c r="AI34" s="19"/>
      <c r="AJ34" s="19"/>
      <c r="AK34" s="85" t="s">
        <v>438</v>
      </c>
      <c r="AL34" s="85" t="s">
        <v>439</v>
      </c>
      <c r="AM34" s="88"/>
      <c r="AN34" s="88"/>
      <c r="AO34" s="21"/>
      <c r="AP34" s="118"/>
      <c r="AQ34" s="118"/>
      <c r="AR34" s="119"/>
    </row>
    <row r="35" spans="1:45" s="5" customFormat="1" ht="145.19999999999999" hidden="1" x14ac:dyDescent="0.25">
      <c r="A35" s="153">
        <v>49</v>
      </c>
      <c r="B35" s="75" t="s">
        <v>232</v>
      </c>
      <c r="C35" s="76" t="s">
        <v>298</v>
      </c>
      <c r="D35" s="76" t="s">
        <v>347</v>
      </c>
      <c r="E35" s="76" t="s">
        <v>269</v>
      </c>
      <c r="F35" s="76"/>
      <c r="G35" s="20"/>
      <c r="H35" s="20"/>
      <c r="I35" s="20"/>
      <c r="J35" s="20"/>
      <c r="K35" s="20" t="s">
        <v>235</v>
      </c>
      <c r="L35" s="195">
        <v>1</v>
      </c>
      <c r="M35" s="68"/>
      <c r="N35" s="20"/>
      <c r="O35" s="20"/>
      <c r="P35" s="20"/>
      <c r="Q35" s="20" t="s">
        <v>421</v>
      </c>
      <c r="R35" s="20"/>
      <c r="S35" s="87"/>
      <c r="T35" s="19" t="s">
        <v>491</v>
      </c>
      <c r="U35" s="69"/>
      <c r="V35" s="19"/>
      <c r="W35" s="150"/>
      <c r="X35" s="19"/>
      <c r="Y35" s="19" t="s">
        <v>13</v>
      </c>
      <c r="Z35" s="19" t="s">
        <v>494</v>
      </c>
      <c r="AA35" s="74">
        <v>42893</v>
      </c>
      <c r="AB35" s="19" t="s">
        <v>493</v>
      </c>
      <c r="AC35" s="23">
        <v>4</v>
      </c>
      <c r="AD35" s="23">
        <v>0</v>
      </c>
      <c r="AE35" s="23">
        <v>0</v>
      </c>
      <c r="AF35" s="23"/>
      <c r="AG35" s="23"/>
      <c r="AH35" s="23"/>
      <c r="AI35" s="19"/>
      <c r="AJ35" s="19"/>
      <c r="AK35" s="85" t="s">
        <v>438</v>
      </c>
      <c r="AL35" s="85" t="s">
        <v>439</v>
      </c>
      <c r="AM35" s="88"/>
      <c r="AN35" s="88"/>
      <c r="AO35" s="21"/>
      <c r="AP35" s="118"/>
      <c r="AQ35" s="118"/>
      <c r="AR35" s="119"/>
    </row>
    <row r="36" spans="1:45" s="5" customFormat="1" ht="66" hidden="1" x14ac:dyDescent="0.25">
      <c r="A36" s="153">
        <v>50</v>
      </c>
      <c r="B36" s="75" t="s">
        <v>232</v>
      </c>
      <c r="C36" s="76" t="s">
        <v>298</v>
      </c>
      <c r="D36" s="76" t="s">
        <v>348</v>
      </c>
      <c r="E36" s="76" t="s">
        <v>364</v>
      </c>
      <c r="F36" s="76"/>
      <c r="G36" s="20"/>
      <c r="H36" s="20"/>
      <c r="I36" s="20"/>
      <c r="J36" s="20"/>
      <c r="K36" s="20" t="s">
        <v>235</v>
      </c>
      <c r="L36" s="195">
        <v>1</v>
      </c>
      <c r="M36" s="68"/>
      <c r="N36" s="20"/>
      <c r="O36" s="20" t="s">
        <v>385</v>
      </c>
      <c r="P36" s="20"/>
      <c r="Q36" s="20" t="s">
        <v>422</v>
      </c>
      <c r="R36" s="20"/>
      <c r="S36" s="87"/>
      <c r="T36" s="19" t="s">
        <v>491</v>
      </c>
      <c r="U36" s="69"/>
      <c r="V36" s="19"/>
      <c r="W36" s="150"/>
      <c r="X36" s="19"/>
      <c r="Y36" s="19" t="s">
        <v>13</v>
      </c>
      <c r="Z36" s="19" t="s">
        <v>526</v>
      </c>
      <c r="AA36" s="74">
        <v>42893</v>
      </c>
      <c r="AB36" s="19" t="s">
        <v>493</v>
      </c>
      <c r="AC36" s="23">
        <v>4</v>
      </c>
      <c r="AD36" s="23">
        <v>0</v>
      </c>
      <c r="AE36" s="23">
        <v>0</v>
      </c>
      <c r="AF36" s="23"/>
      <c r="AG36" s="23"/>
      <c r="AH36" s="23"/>
      <c r="AI36" s="19"/>
      <c r="AJ36" s="19"/>
      <c r="AK36" s="85" t="s">
        <v>438</v>
      </c>
      <c r="AL36" s="85" t="s">
        <v>439</v>
      </c>
      <c r="AM36" s="88"/>
      <c r="AN36" s="88"/>
      <c r="AO36" s="21"/>
      <c r="AP36" s="118"/>
      <c r="AQ36" s="118"/>
      <c r="AR36" s="119"/>
      <c r="AS36" s="4"/>
    </row>
    <row r="37" spans="1:45" s="5" customFormat="1" ht="105.6" hidden="1" x14ac:dyDescent="0.25">
      <c r="A37" s="153">
        <v>51</v>
      </c>
      <c r="B37" s="75" t="s">
        <v>232</v>
      </c>
      <c r="C37" s="76" t="s">
        <v>298</v>
      </c>
      <c r="D37" s="76" t="s">
        <v>349</v>
      </c>
      <c r="E37" s="76" t="s">
        <v>365</v>
      </c>
      <c r="F37" s="76"/>
      <c r="G37" s="20"/>
      <c r="H37" s="20"/>
      <c r="I37" s="20"/>
      <c r="J37" s="20"/>
      <c r="K37" s="20" t="s">
        <v>235</v>
      </c>
      <c r="L37" s="195">
        <v>1</v>
      </c>
      <c r="M37" s="68"/>
      <c r="N37" s="20"/>
      <c r="O37" s="20" t="s">
        <v>386</v>
      </c>
      <c r="P37" s="20"/>
      <c r="Q37" s="20" t="s">
        <v>423</v>
      </c>
      <c r="R37" s="20"/>
      <c r="S37" s="87"/>
      <c r="T37" s="19"/>
      <c r="U37" s="69"/>
      <c r="V37" s="19"/>
      <c r="W37" s="150"/>
      <c r="X37" s="19"/>
      <c r="Y37" s="19"/>
      <c r="Z37" s="19" t="s">
        <v>517</v>
      </c>
      <c r="AA37" s="74">
        <v>42949</v>
      </c>
      <c r="AB37" s="19" t="s">
        <v>511</v>
      </c>
      <c r="AC37" s="23">
        <v>4</v>
      </c>
      <c r="AD37" s="23">
        <v>0</v>
      </c>
      <c r="AE37" s="23">
        <v>0</v>
      </c>
      <c r="AF37" s="23"/>
      <c r="AG37" s="23"/>
      <c r="AH37" s="23"/>
      <c r="AI37" s="19"/>
      <c r="AJ37" s="19"/>
      <c r="AK37" s="85" t="s">
        <v>438</v>
      </c>
      <c r="AL37" s="85" t="s">
        <v>439</v>
      </c>
      <c r="AM37" s="88"/>
      <c r="AN37" s="88"/>
      <c r="AO37" s="21"/>
      <c r="AP37" s="118"/>
      <c r="AQ37" s="118"/>
      <c r="AR37" s="119"/>
      <c r="AS37" s="4"/>
    </row>
    <row r="38" spans="1:45" s="5" customFormat="1" ht="52.8" hidden="1" x14ac:dyDescent="0.25">
      <c r="A38" s="153">
        <v>52</v>
      </c>
      <c r="B38" s="75" t="s">
        <v>232</v>
      </c>
      <c r="C38" s="76" t="s">
        <v>298</v>
      </c>
      <c r="D38" s="76" t="s">
        <v>349</v>
      </c>
      <c r="E38" s="76" t="s">
        <v>366</v>
      </c>
      <c r="F38" s="76"/>
      <c r="G38" s="20"/>
      <c r="H38" s="20"/>
      <c r="I38" s="20"/>
      <c r="J38" s="20"/>
      <c r="K38" s="20" t="s">
        <v>302</v>
      </c>
      <c r="L38" s="195">
        <v>1</v>
      </c>
      <c r="M38" s="68"/>
      <c r="N38" s="20"/>
      <c r="O38" s="20" t="s">
        <v>387</v>
      </c>
      <c r="P38" s="20"/>
      <c r="Q38" s="20" t="s">
        <v>424</v>
      </c>
      <c r="R38" s="20"/>
      <c r="S38" s="87"/>
      <c r="T38" s="19"/>
      <c r="U38" s="69"/>
      <c r="V38" s="19" t="s">
        <v>521</v>
      </c>
      <c r="W38" s="150"/>
      <c r="X38" s="19"/>
      <c r="Y38" s="19" t="s">
        <v>12</v>
      </c>
      <c r="Z38" s="19" t="s">
        <v>642</v>
      </c>
      <c r="AA38" s="74">
        <v>42949</v>
      </c>
      <c r="AB38" s="19" t="s">
        <v>511</v>
      </c>
      <c r="AC38" s="23">
        <v>4</v>
      </c>
      <c r="AD38" s="23">
        <v>0</v>
      </c>
      <c r="AE38" s="23">
        <v>0</v>
      </c>
      <c r="AF38" s="23"/>
      <c r="AG38" s="23"/>
      <c r="AH38" s="23"/>
      <c r="AI38" s="19"/>
      <c r="AJ38" s="19"/>
      <c r="AK38" s="85" t="s">
        <v>438</v>
      </c>
      <c r="AL38" s="85" t="s">
        <v>439</v>
      </c>
      <c r="AM38" s="88"/>
      <c r="AN38" s="88"/>
      <c r="AO38" s="21"/>
      <c r="AP38" s="118"/>
      <c r="AQ38" s="118"/>
      <c r="AR38" s="119"/>
    </row>
    <row r="39" spans="1:45" s="5" customFormat="1" ht="39.6" hidden="1" x14ac:dyDescent="0.25">
      <c r="A39" s="153">
        <v>53</v>
      </c>
      <c r="B39" s="75" t="s">
        <v>232</v>
      </c>
      <c r="C39" s="76" t="s">
        <v>298</v>
      </c>
      <c r="D39" s="76" t="s">
        <v>350</v>
      </c>
      <c r="E39" s="76" t="s">
        <v>367</v>
      </c>
      <c r="F39" s="76"/>
      <c r="G39" s="20"/>
      <c r="H39" s="20"/>
      <c r="I39" s="20"/>
      <c r="J39" s="20"/>
      <c r="K39" s="20" t="s">
        <v>272</v>
      </c>
      <c r="L39" s="195">
        <v>1</v>
      </c>
      <c r="M39" s="68"/>
      <c r="N39" s="20"/>
      <c r="O39" s="20" t="s">
        <v>388</v>
      </c>
      <c r="P39" s="20"/>
      <c r="Q39" s="20" t="s">
        <v>425</v>
      </c>
      <c r="R39" s="20"/>
      <c r="S39" s="87"/>
      <c r="T39" s="19"/>
      <c r="U39" s="69"/>
      <c r="V39" s="19"/>
      <c r="W39" s="150"/>
      <c r="X39" s="19"/>
      <c r="Y39" s="19" t="s">
        <v>12</v>
      </c>
      <c r="Z39" s="179" t="s">
        <v>477</v>
      </c>
      <c r="AA39" s="74">
        <v>42865</v>
      </c>
      <c r="AB39" s="19" t="s">
        <v>476</v>
      </c>
      <c r="AC39" s="23">
        <v>7</v>
      </c>
      <c r="AD39" s="23">
        <v>0</v>
      </c>
      <c r="AE39" s="23">
        <v>0</v>
      </c>
      <c r="AF39" s="23"/>
      <c r="AG39" s="23"/>
      <c r="AH39" s="23"/>
      <c r="AI39" s="19"/>
      <c r="AJ39" s="19"/>
      <c r="AK39" s="85" t="s">
        <v>438</v>
      </c>
      <c r="AL39" s="85" t="s">
        <v>439</v>
      </c>
      <c r="AM39" s="88"/>
      <c r="AN39" s="88"/>
      <c r="AO39" s="21"/>
      <c r="AP39" s="118"/>
      <c r="AQ39" s="118"/>
      <c r="AR39" s="119"/>
    </row>
    <row r="40" spans="1:45" s="5" customFormat="1" ht="66" hidden="1" x14ac:dyDescent="0.25">
      <c r="A40" s="153">
        <v>54</v>
      </c>
      <c r="B40" s="75" t="s">
        <v>232</v>
      </c>
      <c r="C40" s="76" t="s">
        <v>298</v>
      </c>
      <c r="D40" s="76" t="s">
        <v>351</v>
      </c>
      <c r="E40" s="76" t="s">
        <v>368</v>
      </c>
      <c r="F40" s="76"/>
      <c r="G40" s="20"/>
      <c r="H40" s="20"/>
      <c r="I40" s="20"/>
      <c r="J40" s="20"/>
      <c r="K40" s="20" t="s">
        <v>235</v>
      </c>
      <c r="L40" s="195">
        <v>1</v>
      </c>
      <c r="M40" s="68"/>
      <c r="N40" s="20"/>
      <c r="O40" s="20" t="s">
        <v>389</v>
      </c>
      <c r="P40" s="20"/>
      <c r="Q40" s="20" t="s">
        <v>426</v>
      </c>
      <c r="R40" s="20"/>
      <c r="S40" s="87"/>
      <c r="T40" s="19"/>
      <c r="U40" s="69"/>
      <c r="V40" s="19" t="s">
        <v>521</v>
      </c>
      <c r="W40" s="150"/>
      <c r="X40" s="19"/>
      <c r="Y40" s="19" t="s">
        <v>12</v>
      </c>
      <c r="Z40" s="19" t="s">
        <v>643</v>
      </c>
      <c r="AA40" s="74">
        <v>42949</v>
      </c>
      <c r="AB40" s="19" t="s">
        <v>511</v>
      </c>
      <c r="AC40" s="23">
        <v>4</v>
      </c>
      <c r="AD40" s="23">
        <v>0</v>
      </c>
      <c r="AE40" s="23">
        <v>0</v>
      </c>
      <c r="AF40" s="23"/>
      <c r="AG40" s="23"/>
      <c r="AH40" s="23"/>
      <c r="AI40" s="19"/>
      <c r="AJ40" s="19"/>
      <c r="AK40" s="85" t="s">
        <v>438</v>
      </c>
      <c r="AL40" s="85" t="s">
        <v>439</v>
      </c>
      <c r="AM40" s="88"/>
      <c r="AN40" s="88"/>
      <c r="AO40" s="21"/>
      <c r="AP40" s="118"/>
      <c r="AQ40" s="118"/>
      <c r="AR40" s="119"/>
    </row>
    <row r="41" spans="1:45" s="5" customFormat="1" ht="145.19999999999999" hidden="1" x14ac:dyDescent="0.25">
      <c r="A41" s="153">
        <v>55</v>
      </c>
      <c r="B41" s="75" t="s">
        <v>232</v>
      </c>
      <c r="C41" s="76" t="s">
        <v>298</v>
      </c>
      <c r="D41" s="76" t="s">
        <v>351</v>
      </c>
      <c r="E41" s="76" t="s">
        <v>368</v>
      </c>
      <c r="F41" s="76"/>
      <c r="G41" s="20"/>
      <c r="H41" s="20"/>
      <c r="I41" s="20"/>
      <c r="J41" s="20"/>
      <c r="K41" s="20" t="s">
        <v>302</v>
      </c>
      <c r="L41" s="195">
        <v>1</v>
      </c>
      <c r="M41" s="68"/>
      <c r="N41" s="20"/>
      <c r="O41" s="20" t="s">
        <v>390</v>
      </c>
      <c r="P41" s="20"/>
      <c r="Q41" s="20" t="s">
        <v>427</v>
      </c>
      <c r="R41" s="20"/>
      <c r="S41" s="87"/>
      <c r="T41" s="19"/>
      <c r="U41" s="69"/>
      <c r="V41" s="19" t="s">
        <v>521</v>
      </c>
      <c r="W41" s="150"/>
      <c r="X41" s="19"/>
      <c r="Y41" s="19" t="s">
        <v>13</v>
      </c>
      <c r="Z41" s="19" t="s">
        <v>644</v>
      </c>
      <c r="AA41" s="74">
        <v>42949</v>
      </c>
      <c r="AB41" s="19" t="s">
        <v>511</v>
      </c>
      <c r="AC41" s="23">
        <v>4</v>
      </c>
      <c r="AD41" s="23">
        <v>0</v>
      </c>
      <c r="AE41" s="23">
        <v>0</v>
      </c>
      <c r="AF41" s="23"/>
      <c r="AG41" s="23"/>
      <c r="AH41" s="23"/>
      <c r="AI41" s="19"/>
      <c r="AJ41" s="19"/>
      <c r="AK41" s="85" t="s">
        <v>438</v>
      </c>
      <c r="AL41" s="85" t="s">
        <v>439</v>
      </c>
      <c r="AM41" s="88"/>
      <c r="AN41" s="88"/>
      <c r="AO41" s="21"/>
      <c r="AP41" s="118"/>
      <c r="AQ41" s="118"/>
      <c r="AR41" s="119"/>
    </row>
    <row r="42" spans="1:45" s="5" customFormat="1" ht="39.6" hidden="1" x14ac:dyDescent="0.25">
      <c r="A42" s="153">
        <v>56</v>
      </c>
      <c r="B42" s="75" t="s">
        <v>232</v>
      </c>
      <c r="C42" s="76" t="s">
        <v>298</v>
      </c>
      <c r="D42" s="76" t="s">
        <v>351</v>
      </c>
      <c r="E42" s="76" t="s">
        <v>368</v>
      </c>
      <c r="F42" s="76"/>
      <c r="G42" s="20"/>
      <c r="H42" s="20"/>
      <c r="I42" s="20"/>
      <c r="J42" s="20"/>
      <c r="K42" s="20" t="s">
        <v>235</v>
      </c>
      <c r="L42" s="195">
        <v>1</v>
      </c>
      <c r="M42" s="68"/>
      <c r="N42" s="20"/>
      <c r="O42" s="20" t="s">
        <v>391</v>
      </c>
      <c r="P42" s="20"/>
      <c r="Q42" s="20" t="s">
        <v>428</v>
      </c>
      <c r="R42" s="20"/>
      <c r="S42" s="87"/>
      <c r="T42" s="19"/>
      <c r="U42" s="69"/>
      <c r="V42" s="19" t="s">
        <v>521</v>
      </c>
      <c r="W42" s="150"/>
      <c r="X42" s="19"/>
      <c r="Y42" s="19" t="s">
        <v>12</v>
      </c>
      <c r="Z42" s="19" t="s">
        <v>643</v>
      </c>
      <c r="AA42" s="74">
        <v>42949</v>
      </c>
      <c r="AB42" s="19" t="s">
        <v>511</v>
      </c>
      <c r="AC42" s="23">
        <v>4</v>
      </c>
      <c r="AD42" s="23">
        <v>0</v>
      </c>
      <c r="AE42" s="23">
        <v>0</v>
      </c>
      <c r="AF42" s="23"/>
      <c r="AG42" s="23"/>
      <c r="AH42" s="23"/>
      <c r="AI42" s="19"/>
      <c r="AJ42" s="19"/>
      <c r="AK42" s="85" t="s">
        <v>438</v>
      </c>
      <c r="AL42" s="85" t="s">
        <v>439</v>
      </c>
      <c r="AM42" s="88"/>
      <c r="AN42" s="88"/>
      <c r="AO42" s="21"/>
      <c r="AP42" s="118"/>
      <c r="AQ42" s="118"/>
      <c r="AR42" s="119"/>
    </row>
    <row r="43" spans="1:45" s="5" customFormat="1" ht="39.6" hidden="1" x14ac:dyDescent="0.25">
      <c r="A43" s="153">
        <v>57</v>
      </c>
      <c r="B43" s="75" t="s">
        <v>232</v>
      </c>
      <c r="C43" s="76" t="s">
        <v>298</v>
      </c>
      <c r="D43" s="76" t="s">
        <v>351</v>
      </c>
      <c r="E43" s="76" t="s">
        <v>368</v>
      </c>
      <c r="F43" s="76"/>
      <c r="G43" s="20"/>
      <c r="H43" s="20"/>
      <c r="I43" s="20"/>
      <c r="J43" s="20"/>
      <c r="K43" s="20" t="s">
        <v>272</v>
      </c>
      <c r="L43" s="195">
        <v>1</v>
      </c>
      <c r="M43" s="68"/>
      <c r="N43" s="20"/>
      <c r="O43" s="20" t="s">
        <v>392</v>
      </c>
      <c r="P43" s="20"/>
      <c r="Q43" s="20" t="s">
        <v>429</v>
      </c>
      <c r="R43" s="20"/>
      <c r="S43" s="87"/>
      <c r="T43" s="19"/>
      <c r="U43" s="69"/>
      <c r="V43" s="19"/>
      <c r="W43" s="150"/>
      <c r="X43" s="19"/>
      <c r="Y43" s="19" t="s">
        <v>12</v>
      </c>
      <c r="Z43" s="179" t="s">
        <v>477</v>
      </c>
      <c r="AA43" s="74">
        <v>42865</v>
      </c>
      <c r="AB43" s="19" t="s">
        <v>476</v>
      </c>
      <c r="AC43" s="23">
        <v>7</v>
      </c>
      <c r="AD43" s="23">
        <v>0</v>
      </c>
      <c r="AE43" s="23">
        <v>0</v>
      </c>
      <c r="AF43" s="23"/>
      <c r="AG43" s="23"/>
      <c r="AH43" s="23"/>
      <c r="AI43" s="19"/>
      <c r="AJ43" s="19"/>
      <c r="AK43" s="85" t="s">
        <v>438</v>
      </c>
      <c r="AL43" s="85" t="s">
        <v>439</v>
      </c>
      <c r="AM43" s="88"/>
      <c r="AN43" s="88"/>
      <c r="AO43" s="21"/>
      <c r="AP43" s="118"/>
      <c r="AQ43" s="118"/>
      <c r="AR43" s="119"/>
    </row>
    <row r="44" spans="1:45" s="5" customFormat="1" ht="66" hidden="1" x14ac:dyDescent="0.25">
      <c r="A44" s="153">
        <v>58</v>
      </c>
      <c r="B44" s="75" t="s">
        <v>232</v>
      </c>
      <c r="C44" s="76" t="s">
        <v>298</v>
      </c>
      <c r="D44" s="76" t="s">
        <v>352</v>
      </c>
      <c r="E44" s="76" t="s">
        <v>369</v>
      </c>
      <c r="F44" s="76"/>
      <c r="G44" s="20"/>
      <c r="H44" s="20"/>
      <c r="I44" s="20"/>
      <c r="J44" s="20"/>
      <c r="K44" s="20" t="s">
        <v>235</v>
      </c>
      <c r="L44" s="195">
        <v>1</v>
      </c>
      <c r="M44" s="68"/>
      <c r="N44" s="20"/>
      <c r="O44" s="20" t="s">
        <v>393</v>
      </c>
      <c r="P44" s="20"/>
      <c r="Q44" s="20" t="s">
        <v>430</v>
      </c>
      <c r="R44" s="20"/>
      <c r="S44" s="87"/>
      <c r="T44" s="19"/>
      <c r="U44" s="69"/>
      <c r="V44" s="19"/>
      <c r="W44" s="150"/>
      <c r="X44" s="19"/>
      <c r="Y44" s="19"/>
      <c r="Z44" s="19" t="s">
        <v>518</v>
      </c>
      <c r="AA44" s="74"/>
      <c r="AB44" s="19"/>
      <c r="AC44" s="23"/>
      <c r="AD44" s="23"/>
      <c r="AE44" s="23"/>
      <c r="AF44" s="23"/>
      <c r="AG44" s="23"/>
      <c r="AH44" s="23"/>
      <c r="AI44" s="19"/>
      <c r="AJ44" s="19"/>
      <c r="AK44" s="85" t="s">
        <v>438</v>
      </c>
      <c r="AL44" s="85" t="s">
        <v>439</v>
      </c>
      <c r="AM44" s="88"/>
      <c r="AN44" s="88"/>
      <c r="AO44" s="21"/>
      <c r="AP44" s="118"/>
      <c r="AQ44" s="118"/>
      <c r="AR44" s="119"/>
    </row>
    <row r="45" spans="1:45" s="5" customFormat="1" ht="118.8" hidden="1" x14ac:dyDescent="0.25">
      <c r="A45" s="153">
        <v>59</v>
      </c>
      <c r="B45" s="75" t="s">
        <v>232</v>
      </c>
      <c r="C45" s="76" t="s">
        <v>298</v>
      </c>
      <c r="D45" s="76" t="s">
        <v>352</v>
      </c>
      <c r="E45" s="76" t="s">
        <v>369</v>
      </c>
      <c r="F45" s="76"/>
      <c r="G45" s="20"/>
      <c r="H45" s="20"/>
      <c r="I45" s="20"/>
      <c r="J45" s="20"/>
      <c r="K45" s="20" t="s">
        <v>302</v>
      </c>
      <c r="L45" s="195">
        <v>1</v>
      </c>
      <c r="M45" s="68"/>
      <c r="N45" s="20"/>
      <c r="O45" s="20"/>
      <c r="P45" s="20"/>
      <c r="Q45" s="20" t="s">
        <v>431</v>
      </c>
      <c r="R45" s="20"/>
      <c r="S45" s="87"/>
      <c r="T45" s="19"/>
      <c r="U45" s="69"/>
      <c r="V45" s="19"/>
      <c r="W45" s="150"/>
      <c r="X45" s="19"/>
      <c r="Y45" s="19"/>
      <c r="Z45" s="19" t="s">
        <v>518</v>
      </c>
      <c r="AA45" s="74"/>
      <c r="AB45" s="19"/>
      <c r="AC45" s="23"/>
      <c r="AD45" s="23"/>
      <c r="AE45" s="23"/>
      <c r="AF45" s="23"/>
      <c r="AG45" s="23"/>
      <c r="AH45" s="23"/>
      <c r="AI45" s="19"/>
      <c r="AJ45" s="19"/>
      <c r="AK45" s="85" t="s">
        <v>438</v>
      </c>
      <c r="AL45" s="85" t="s">
        <v>439</v>
      </c>
      <c r="AM45" s="88"/>
      <c r="AN45" s="88"/>
      <c r="AO45" s="21"/>
      <c r="AP45" s="118"/>
      <c r="AQ45" s="118"/>
      <c r="AR45" s="119"/>
    </row>
    <row r="46" spans="1:45" s="5" customFormat="1" ht="79.2" hidden="1" x14ac:dyDescent="0.25">
      <c r="A46" s="153">
        <v>60</v>
      </c>
      <c r="B46" s="75" t="s">
        <v>232</v>
      </c>
      <c r="C46" s="76" t="s">
        <v>298</v>
      </c>
      <c r="D46" s="76" t="s">
        <v>353</v>
      </c>
      <c r="E46" s="76" t="s">
        <v>369</v>
      </c>
      <c r="F46" s="76"/>
      <c r="G46" s="20"/>
      <c r="H46" s="20"/>
      <c r="I46" s="20"/>
      <c r="J46" s="20"/>
      <c r="K46" s="20" t="s">
        <v>272</v>
      </c>
      <c r="L46" s="195">
        <v>1</v>
      </c>
      <c r="M46" s="68"/>
      <c r="N46" s="20"/>
      <c r="O46" s="20" t="s">
        <v>394</v>
      </c>
      <c r="P46" s="20" t="s">
        <v>408</v>
      </c>
      <c r="Q46" s="20"/>
      <c r="R46" s="20"/>
      <c r="S46" s="87"/>
      <c r="T46" s="19"/>
      <c r="U46" s="69"/>
      <c r="V46" s="19"/>
      <c r="W46" s="150"/>
      <c r="X46" s="19"/>
      <c r="Y46" s="19" t="s">
        <v>12</v>
      </c>
      <c r="Z46" s="179" t="s">
        <v>477</v>
      </c>
      <c r="AA46" s="74">
        <v>42865</v>
      </c>
      <c r="AB46" s="19" t="s">
        <v>476</v>
      </c>
      <c r="AC46" s="23">
        <v>7</v>
      </c>
      <c r="AD46" s="23">
        <v>0</v>
      </c>
      <c r="AE46" s="23">
        <v>0</v>
      </c>
      <c r="AF46" s="23"/>
      <c r="AG46" s="23"/>
      <c r="AH46" s="23"/>
      <c r="AI46" s="19"/>
      <c r="AJ46" s="19"/>
      <c r="AK46" s="85" t="s">
        <v>438</v>
      </c>
      <c r="AL46" s="85" t="s">
        <v>439</v>
      </c>
      <c r="AM46" s="88"/>
      <c r="AN46" s="88"/>
      <c r="AO46" s="21"/>
      <c r="AP46" s="118"/>
      <c r="AQ46" s="118"/>
      <c r="AR46" s="119"/>
    </row>
    <row r="47" spans="1:45" s="5" customFormat="1" ht="79.2" hidden="1" x14ac:dyDescent="0.25">
      <c r="A47" s="153">
        <v>61</v>
      </c>
      <c r="B47" s="75" t="s">
        <v>232</v>
      </c>
      <c r="C47" s="76" t="s">
        <v>298</v>
      </c>
      <c r="D47" s="76" t="s">
        <v>354</v>
      </c>
      <c r="E47" s="76" t="s">
        <v>370</v>
      </c>
      <c r="F47" s="76"/>
      <c r="G47" s="20"/>
      <c r="H47" s="20"/>
      <c r="I47" s="20"/>
      <c r="J47" s="20"/>
      <c r="K47" s="20" t="s">
        <v>235</v>
      </c>
      <c r="L47" s="195">
        <v>1</v>
      </c>
      <c r="M47" s="68"/>
      <c r="N47" s="20"/>
      <c r="O47" s="20" t="s">
        <v>395</v>
      </c>
      <c r="P47" s="20"/>
      <c r="Q47" s="20" t="s">
        <v>432</v>
      </c>
      <c r="R47" s="20"/>
      <c r="S47" s="87"/>
      <c r="T47" s="19"/>
      <c r="U47" s="69"/>
      <c r="V47" s="19" t="s">
        <v>521</v>
      </c>
      <c r="W47" s="150"/>
      <c r="X47" s="19"/>
      <c r="Y47" s="19" t="s">
        <v>12</v>
      </c>
      <c r="Z47" s="19" t="s">
        <v>643</v>
      </c>
      <c r="AA47" s="74">
        <v>42949</v>
      </c>
      <c r="AB47" s="19" t="s">
        <v>511</v>
      </c>
      <c r="AC47" s="23">
        <v>4</v>
      </c>
      <c r="AD47" s="23">
        <v>0</v>
      </c>
      <c r="AE47" s="23">
        <v>0</v>
      </c>
      <c r="AF47" s="23"/>
      <c r="AG47" s="23"/>
      <c r="AH47" s="23"/>
      <c r="AI47" s="19"/>
      <c r="AJ47" s="19"/>
      <c r="AK47" s="85" t="s">
        <v>438</v>
      </c>
      <c r="AL47" s="85" t="s">
        <v>439</v>
      </c>
      <c r="AM47" s="88"/>
      <c r="AN47" s="88"/>
      <c r="AO47" s="21"/>
      <c r="AP47" s="118"/>
      <c r="AQ47" s="118"/>
      <c r="AR47" s="119"/>
    </row>
    <row r="48" spans="1:45" s="5" customFormat="1" ht="39.6" hidden="1" x14ac:dyDescent="0.25">
      <c r="A48" s="153">
        <v>62</v>
      </c>
      <c r="B48" s="75" t="s">
        <v>232</v>
      </c>
      <c r="C48" s="76" t="s">
        <v>298</v>
      </c>
      <c r="D48" s="76" t="s">
        <v>354</v>
      </c>
      <c r="E48" s="76" t="s">
        <v>370</v>
      </c>
      <c r="F48" s="76"/>
      <c r="G48" s="20"/>
      <c r="H48" s="20"/>
      <c r="I48" s="20"/>
      <c r="J48" s="20"/>
      <c r="K48" s="20" t="s">
        <v>245</v>
      </c>
      <c r="L48" s="195">
        <v>1</v>
      </c>
      <c r="M48" s="68"/>
      <c r="N48" s="20"/>
      <c r="O48" s="20" t="s">
        <v>396</v>
      </c>
      <c r="P48" s="20" t="s">
        <v>409</v>
      </c>
      <c r="Q48" s="20"/>
      <c r="R48" s="20"/>
      <c r="S48" s="87"/>
      <c r="T48" s="19"/>
      <c r="U48" s="69"/>
      <c r="V48" s="19" t="s">
        <v>521</v>
      </c>
      <c r="W48" s="150"/>
      <c r="X48" s="19"/>
      <c r="Y48" s="19" t="s">
        <v>12</v>
      </c>
      <c r="Z48" s="19" t="s">
        <v>643</v>
      </c>
      <c r="AA48" s="74">
        <v>42949</v>
      </c>
      <c r="AB48" s="19" t="s">
        <v>511</v>
      </c>
      <c r="AC48" s="23">
        <v>4</v>
      </c>
      <c r="AD48" s="23">
        <v>0</v>
      </c>
      <c r="AE48" s="23">
        <v>0</v>
      </c>
      <c r="AF48" s="23"/>
      <c r="AG48" s="23"/>
      <c r="AH48" s="23"/>
      <c r="AI48" s="19"/>
      <c r="AJ48" s="19"/>
      <c r="AK48" s="85" t="s">
        <v>438</v>
      </c>
      <c r="AL48" s="85" t="s">
        <v>439</v>
      </c>
      <c r="AM48" s="88"/>
      <c r="AN48" s="88"/>
      <c r="AO48" s="21"/>
      <c r="AP48" s="118"/>
      <c r="AQ48" s="118"/>
      <c r="AR48" s="119"/>
    </row>
    <row r="49" spans="1:44" s="5" customFormat="1" ht="145.19999999999999" hidden="1" x14ac:dyDescent="0.25">
      <c r="A49" s="153">
        <v>63</v>
      </c>
      <c r="B49" s="75" t="s">
        <v>232</v>
      </c>
      <c r="C49" s="76" t="s">
        <v>298</v>
      </c>
      <c r="D49" s="76" t="s">
        <v>354</v>
      </c>
      <c r="E49" s="76" t="s">
        <v>370</v>
      </c>
      <c r="F49" s="76"/>
      <c r="G49" s="20"/>
      <c r="H49" s="20"/>
      <c r="I49" s="20"/>
      <c r="J49" s="20"/>
      <c r="K49" s="20" t="s">
        <v>235</v>
      </c>
      <c r="L49" s="195">
        <v>1</v>
      </c>
      <c r="M49" s="68"/>
      <c r="N49" s="20"/>
      <c r="O49" s="20" t="s">
        <v>397</v>
      </c>
      <c r="P49" s="20"/>
      <c r="Q49" s="20" t="s">
        <v>433</v>
      </c>
      <c r="R49" s="20"/>
      <c r="S49" s="87"/>
      <c r="T49" s="19"/>
      <c r="U49" s="69"/>
      <c r="V49" s="19"/>
      <c r="W49" s="150"/>
      <c r="X49" s="19"/>
      <c r="Y49" s="19"/>
      <c r="Z49" s="19" t="s">
        <v>518</v>
      </c>
      <c r="AA49" s="74"/>
      <c r="AB49" s="19"/>
      <c r="AC49" s="23"/>
      <c r="AD49" s="23"/>
      <c r="AE49" s="23"/>
      <c r="AF49" s="23"/>
      <c r="AG49" s="23"/>
      <c r="AH49" s="23"/>
      <c r="AI49" s="19"/>
      <c r="AJ49" s="19"/>
      <c r="AK49" s="85" t="s">
        <v>438</v>
      </c>
      <c r="AL49" s="85" t="s">
        <v>439</v>
      </c>
      <c r="AM49" s="88"/>
      <c r="AN49" s="88"/>
      <c r="AO49" s="21"/>
      <c r="AP49" s="118"/>
      <c r="AQ49" s="118"/>
      <c r="AR49" s="119"/>
    </row>
    <row r="50" spans="1:44" s="5" customFormat="1" ht="79.2" hidden="1" x14ac:dyDescent="0.25">
      <c r="A50" s="153">
        <v>64</v>
      </c>
      <c r="B50" s="75" t="s">
        <v>232</v>
      </c>
      <c r="C50" s="76" t="s">
        <v>298</v>
      </c>
      <c r="D50" s="76" t="s">
        <v>355</v>
      </c>
      <c r="E50" s="76" t="s">
        <v>370</v>
      </c>
      <c r="F50" s="76"/>
      <c r="G50" s="20"/>
      <c r="H50" s="20"/>
      <c r="I50" s="20"/>
      <c r="J50" s="20"/>
      <c r="K50" s="20" t="s">
        <v>272</v>
      </c>
      <c r="L50" s="195">
        <v>1</v>
      </c>
      <c r="M50" s="68"/>
      <c r="N50" s="20"/>
      <c r="O50" s="20" t="s">
        <v>398</v>
      </c>
      <c r="P50" s="20"/>
      <c r="Q50" s="20" t="s">
        <v>434</v>
      </c>
      <c r="R50" s="20"/>
      <c r="S50" s="87"/>
      <c r="T50" s="19"/>
      <c r="U50" s="69"/>
      <c r="V50" s="19"/>
      <c r="W50" s="150"/>
      <c r="X50" s="19"/>
      <c r="Y50" s="19" t="s">
        <v>12</v>
      </c>
      <c r="Z50" s="179" t="s">
        <v>477</v>
      </c>
      <c r="AA50" s="74">
        <v>42865</v>
      </c>
      <c r="AB50" s="19" t="s">
        <v>476</v>
      </c>
      <c r="AC50" s="23">
        <v>7</v>
      </c>
      <c r="AD50" s="23">
        <v>0</v>
      </c>
      <c r="AE50" s="23">
        <v>0</v>
      </c>
      <c r="AF50" s="23"/>
      <c r="AG50" s="23"/>
      <c r="AH50" s="23"/>
      <c r="AI50" s="19"/>
      <c r="AJ50" s="19"/>
      <c r="AK50" s="85" t="s">
        <v>438</v>
      </c>
      <c r="AL50" s="85" t="s">
        <v>439</v>
      </c>
      <c r="AM50" s="88"/>
      <c r="AN50" s="88"/>
      <c r="AO50" s="21"/>
      <c r="AP50" s="118"/>
      <c r="AQ50" s="118"/>
      <c r="AR50" s="119"/>
    </row>
    <row r="51" spans="1:44" s="5" customFormat="1" ht="382.8" hidden="1" x14ac:dyDescent="0.25">
      <c r="A51" s="153">
        <v>65</v>
      </c>
      <c r="B51" s="75" t="s">
        <v>232</v>
      </c>
      <c r="C51" s="76" t="s">
        <v>298</v>
      </c>
      <c r="D51" s="76" t="s">
        <v>356</v>
      </c>
      <c r="E51" s="76" t="s">
        <v>371</v>
      </c>
      <c r="F51" s="76"/>
      <c r="G51" s="20"/>
      <c r="H51" s="20"/>
      <c r="I51" s="20"/>
      <c r="J51" s="20"/>
      <c r="K51" s="20" t="s">
        <v>235</v>
      </c>
      <c r="L51" s="195">
        <v>1</v>
      </c>
      <c r="M51" s="68"/>
      <c r="N51" s="20"/>
      <c r="O51" s="20" t="s">
        <v>399</v>
      </c>
      <c r="P51" s="20"/>
      <c r="Q51" s="20" t="s">
        <v>435</v>
      </c>
      <c r="R51" s="20"/>
      <c r="S51" s="87"/>
      <c r="T51" s="19"/>
      <c r="U51" s="69"/>
      <c r="V51" s="19"/>
      <c r="W51" s="150"/>
      <c r="X51" s="19"/>
      <c r="Y51" s="19" t="s">
        <v>14</v>
      </c>
      <c r="Z51" s="19" t="s">
        <v>527</v>
      </c>
      <c r="AA51" s="74">
        <v>42928</v>
      </c>
      <c r="AB51" s="19" t="s">
        <v>520</v>
      </c>
      <c r="AC51" s="23">
        <v>5</v>
      </c>
      <c r="AD51" s="23">
        <v>0</v>
      </c>
      <c r="AE51" s="23">
        <v>0</v>
      </c>
      <c r="AF51" s="23"/>
      <c r="AG51" s="23"/>
      <c r="AH51" s="23" t="s">
        <v>438</v>
      </c>
      <c r="AI51" s="19"/>
      <c r="AJ51" s="19"/>
      <c r="AK51" s="85" t="s">
        <v>438</v>
      </c>
      <c r="AL51" s="85" t="s">
        <v>439</v>
      </c>
      <c r="AM51" s="88"/>
      <c r="AN51" s="88"/>
      <c r="AO51" s="21"/>
      <c r="AP51" s="118"/>
      <c r="AQ51" s="118"/>
      <c r="AR51" s="119"/>
    </row>
    <row r="52" spans="1:44" s="5" customFormat="1" ht="39.6" hidden="1" x14ac:dyDescent="0.25">
      <c r="A52" s="153">
        <v>17</v>
      </c>
      <c r="B52" s="75" t="s">
        <v>232</v>
      </c>
      <c r="C52" s="76" t="s">
        <v>298</v>
      </c>
      <c r="D52" s="76"/>
      <c r="E52" s="76"/>
      <c r="F52" s="76"/>
      <c r="G52" s="20"/>
      <c r="H52" s="20"/>
      <c r="I52" s="20"/>
      <c r="J52" s="20"/>
      <c r="K52" s="20" t="s">
        <v>235</v>
      </c>
      <c r="L52" s="197" t="s">
        <v>333</v>
      </c>
      <c r="M52" s="68"/>
      <c r="N52" s="20"/>
      <c r="O52" s="20"/>
      <c r="P52" s="20"/>
      <c r="Q52" s="20" t="s">
        <v>305</v>
      </c>
      <c r="R52" s="20"/>
      <c r="S52" s="87"/>
      <c r="T52" s="19"/>
      <c r="U52" s="69"/>
      <c r="V52" s="19"/>
      <c r="W52" s="150"/>
      <c r="X52" s="19"/>
      <c r="Y52" s="19" t="s">
        <v>14</v>
      </c>
      <c r="Z52" s="19" t="s">
        <v>504</v>
      </c>
      <c r="AA52" s="74">
        <v>42900</v>
      </c>
      <c r="AB52" s="19" t="s">
        <v>505</v>
      </c>
      <c r="AC52" s="23">
        <v>4</v>
      </c>
      <c r="AD52" s="23">
        <v>0</v>
      </c>
      <c r="AE52" s="23">
        <v>0</v>
      </c>
      <c r="AF52" s="23"/>
      <c r="AG52" s="23"/>
      <c r="AH52" s="23"/>
      <c r="AI52" s="19"/>
      <c r="AJ52" s="19"/>
      <c r="AK52" s="85" t="s">
        <v>309</v>
      </c>
      <c r="AL52" s="85" t="s">
        <v>292</v>
      </c>
      <c r="AM52" s="88"/>
      <c r="AN52" s="88"/>
      <c r="AO52" s="21"/>
      <c r="AP52" s="118"/>
      <c r="AQ52" s="118"/>
      <c r="AR52" s="119"/>
    </row>
    <row r="53" spans="1:44" s="5" customFormat="1" ht="52.8" hidden="1" x14ac:dyDescent="0.25">
      <c r="A53" s="153">
        <v>29</v>
      </c>
      <c r="B53" s="75" t="s">
        <v>321</v>
      </c>
      <c r="C53" s="76" t="s">
        <v>322</v>
      </c>
      <c r="D53" s="76"/>
      <c r="E53" s="76" t="s">
        <v>324</v>
      </c>
      <c r="F53" s="76"/>
      <c r="G53" s="20"/>
      <c r="H53" s="20"/>
      <c r="I53" s="20"/>
      <c r="J53" s="20"/>
      <c r="K53" s="20" t="s">
        <v>273</v>
      </c>
      <c r="L53" s="197" t="s">
        <v>333</v>
      </c>
      <c r="M53" s="68"/>
      <c r="N53" s="20"/>
      <c r="O53" s="20" t="s">
        <v>326</v>
      </c>
      <c r="P53" s="20" t="s">
        <v>328</v>
      </c>
      <c r="Q53" s="20" t="s">
        <v>330</v>
      </c>
      <c r="R53" s="20"/>
      <c r="S53" s="87"/>
      <c r="T53" s="19"/>
      <c r="U53" s="69"/>
      <c r="V53" s="19"/>
      <c r="W53" s="150"/>
      <c r="X53" s="19"/>
      <c r="Y53" s="19" t="s">
        <v>14</v>
      </c>
      <c r="Z53" s="19" t="s">
        <v>504</v>
      </c>
      <c r="AA53" s="74">
        <v>42900</v>
      </c>
      <c r="AB53" s="19" t="s">
        <v>506</v>
      </c>
      <c r="AC53" s="23">
        <v>4</v>
      </c>
      <c r="AD53" s="23">
        <v>0</v>
      </c>
      <c r="AE53" s="23">
        <v>0</v>
      </c>
      <c r="AF53" s="23"/>
      <c r="AG53" s="23"/>
      <c r="AH53" s="23"/>
      <c r="AI53" s="19"/>
      <c r="AJ53" s="19"/>
      <c r="AK53" s="85" t="s">
        <v>243</v>
      </c>
      <c r="AL53" s="85" t="s">
        <v>332</v>
      </c>
      <c r="AM53" s="88"/>
      <c r="AN53" s="88"/>
      <c r="AO53" s="21"/>
      <c r="AP53" s="118"/>
      <c r="AQ53" s="118"/>
      <c r="AR53" s="119"/>
    </row>
    <row r="54" spans="1:44" s="5" customFormat="1" ht="171.6" hidden="1" x14ac:dyDescent="0.25">
      <c r="A54" s="153">
        <v>72</v>
      </c>
      <c r="B54" s="75" t="s">
        <v>232</v>
      </c>
      <c r="C54" s="76" t="s">
        <v>441</v>
      </c>
      <c r="D54" s="76"/>
      <c r="E54" s="76" t="s">
        <v>446</v>
      </c>
      <c r="F54" s="76"/>
      <c r="G54" s="20" t="s">
        <v>100</v>
      </c>
      <c r="H54" s="20"/>
      <c r="I54" s="20"/>
      <c r="J54" s="20"/>
      <c r="K54" s="20" t="s">
        <v>245</v>
      </c>
      <c r="L54" s="195">
        <v>1</v>
      </c>
      <c r="M54" s="68"/>
      <c r="N54" s="20"/>
      <c r="O54" s="20" t="s">
        <v>451</v>
      </c>
      <c r="P54" s="20" t="s">
        <v>456</v>
      </c>
      <c r="Q54" s="20" t="s">
        <v>461</v>
      </c>
      <c r="R54" s="20" t="s">
        <v>466</v>
      </c>
      <c r="S54" s="87"/>
      <c r="T54" s="19"/>
      <c r="U54" s="69"/>
      <c r="V54" s="19"/>
      <c r="W54" s="150"/>
      <c r="X54" s="19"/>
      <c r="Y54" s="19" t="s">
        <v>12</v>
      </c>
      <c r="Z54" s="19" t="s">
        <v>523</v>
      </c>
      <c r="AA54" s="74">
        <v>42907</v>
      </c>
      <c r="AB54" s="19" t="s">
        <v>487</v>
      </c>
      <c r="AC54" s="23">
        <v>5</v>
      </c>
      <c r="AD54" s="23">
        <v>0</v>
      </c>
      <c r="AE54" s="23">
        <v>0</v>
      </c>
      <c r="AF54" s="23"/>
      <c r="AG54" s="23"/>
      <c r="AH54" s="23"/>
      <c r="AI54" s="19"/>
      <c r="AJ54" s="19"/>
      <c r="AK54" s="85" t="s">
        <v>248</v>
      </c>
      <c r="AL54" s="85"/>
      <c r="AM54" s="88"/>
      <c r="AN54" s="88"/>
      <c r="AO54" s="21"/>
      <c r="AP54" s="118"/>
      <c r="AQ54" s="118"/>
      <c r="AR54" s="119"/>
    </row>
    <row r="55" spans="1:44" s="5" customFormat="1" ht="132" hidden="1" x14ac:dyDescent="0.25">
      <c r="A55" s="153">
        <v>18</v>
      </c>
      <c r="B55" s="75" t="s">
        <v>232</v>
      </c>
      <c r="C55" s="76" t="s">
        <v>299</v>
      </c>
      <c r="D55" s="76"/>
      <c r="E55" s="76"/>
      <c r="F55" s="76"/>
      <c r="G55" s="20"/>
      <c r="H55" s="20"/>
      <c r="I55" s="20"/>
      <c r="J55" s="20"/>
      <c r="K55" s="20" t="s">
        <v>235</v>
      </c>
      <c r="L55" s="195">
        <v>1</v>
      </c>
      <c r="M55" s="68"/>
      <c r="N55" s="20"/>
      <c r="O55" s="20"/>
      <c r="P55" s="20"/>
      <c r="Q55" s="20" t="s">
        <v>306</v>
      </c>
      <c r="R55" s="20"/>
      <c r="S55" s="87"/>
      <c r="T55" s="19"/>
      <c r="U55" s="69"/>
      <c r="V55" s="19"/>
      <c r="W55" s="150"/>
      <c r="X55" s="19"/>
      <c r="Y55" s="19" t="s">
        <v>15</v>
      </c>
      <c r="Z55" s="19" t="s">
        <v>528</v>
      </c>
      <c r="AA55" s="74">
        <v>42907</v>
      </c>
      <c r="AB55" s="19" t="s">
        <v>508</v>
      </c>
      <c r="AC55" s="23">
        <v>5</v>
      </c>
      <c r="AD55" s="23">
        <v>0</v>
      </c>
      <c r="AE55" s="23">
        <v>0</v>
      </c>
      <c r="AF55" s="23"/>
      <c r="AG55" s="23"/>
      <c r="AH55" s="23"/>
      <c r="AI55" s="19"/>
      <c r="AJ55" s="19"/>
      <c r="AK55" s="85" t="s">
        <v>309</v>
      </c>
      <c r="AL55" s="85" t="s">
        <v>292</v>
      </c>
      <c r="AM55" s="88"/>
      <c r="AN55" s="88"/>
      <c r="AO55" s="21"/>
      <c r="AP55" s="118"/>
      <c r="AQ55" s="118"/>
      <c r="AR55" s="119"/>
    </row>
    <row r="56" spans="1:44" s="5" customFormat="1" ht="211.2" x14ac:dyDescent="0.25">
      <c r="A56" s="153">
        <v>19</v>
      </c>
      <c r="B56" s="75" t="s">
        <v>232</v>
      </c>
      <c r="C56" s="76" t="s">
        <v>299</v>
      </c>
      <c r="D56" s="76"/>
      <c r="E56" s="76"/>
      <c r="F56" s="76"/>
      <c r="G56" s="20"/>
      <c r="H56" s="20"/>
      <c r="I56" s="20"/>
      <c r="J56" s="20"/>
      <c r="K56" s="20" t="s">
        <v>302</v>
      </c>
      <c r="L56" s="198"/>
      <c r="M56" s="68"/>
      <c r="N56" s="20"/>
      <c r="O56" s="20"/>
      <c r="P56" s="20"/>
      <c r="Q56" s="20" t="s">
        <v>307</v>
      </c>
      <c r="R56" s="20"/>
      <c r="S56" s="87"/>
      <c r="T56" s="19"/>
      <c r="U56" s="69"/>
      <c r="V56" s="19"/>
      <c r="W56" s="150"/>
      <c r="X56" s="19"/>
      <c r="Y56" s="19"/>
      <c r="Z56" s="19" t="s">
        <v>655</v>
      </c>
      <c r="AA56" s="74"/>
      <c r="AB56" s="19"/>
      <c r="AC56" s="23"/>
      <c r="AD56" s="23"/>
      <c r="AE56" s="23"/>
      <c r="AF56" s="23"/>
      <c r="AG56" s="23"/>
      <c r="AH56" s="23" t="s">
        <v>438</v>
      </c>
      <c r="AI56" s="19"/>
      <c r="AJ56" s="19"/>
      <c r="AK56" s="85" t="s">
        <v>309</v>
      </c>
      <c r="AL56" s="85" t="s">
        <v>292</v>
      </c>
      <c r="AM56" s="88"/>
      <c r="AN56" s="88"/>
      <c r="AO56" s="21"/>
      <c r="AP56" s="118"/>
      <c r="AQ56" s="118"/>
      <c r="AR56" s="119"/>
    </row>
    <row r="57" spans="1:44" s="5" customFormat="1" ht="118.8" hidden="1" x14ac:dyDescent="0.25">
      <c r="A57" s="153">
        <v>20</v>
      </c>
      <c r="B57" s="75" t="s">
        <v>232</v>
      </c>
      <c r="C57" s="76" t="s">
        <v>299</v>
      </c>
      <c r="D57" s="76"/>
      <c r="E57" s="76"/>
      <c r="F57" s="76"/>
      <c r="G57" s="20"/>
      <c r="H57" s="20"/>
      <c r="I57" s="20"/>
      <c r="J57" s="20"/>
      <c r="K57" s="20" t="s">
        <v>245</v>
      </c>
      <c r="L57" s="195">
        <v>1</v>
      </c>
      <c r="M57" s="68"/>
      <c r="N57" s="20"/>
      <c r="O57" s="20"/>
      <c r="P57" s="20"/>
      <c r="Q57" s="20" t="s">
        <v>308</v>
      </c>
      <c r="R57" s="20"/>
      <c r="S57" s="87"/>
      <c r="T57" s="19"/>
      <c r="U57" s="69"/>
      <c r="V57" s="19"/>
      <c r="W57" s="150"/>
      <c r="X57" s="19"/>
      <c r="Y57" s="19" t="s">
        <v>15</v>
      </c>
      <c r="Z57" s="19" t="s">
        <v>647</v>
      </c>
      <c r="AA57" s="74">
        <v>42963</v>
      </c>
      <c r="AB57" s="19" t="s">
        <v>511</v>
      </c>
      <c r="AC57" s="23">
        <v>4</v>
      </c>
      <c r="AD57" s="23">
        <v>0</v>
      </c>
      <c r="AE57" s="23">
        <v>0</v>
      </c>
      <c r="AF57" s="23"/>
      <c r="AG57" s="23"/>
      <c r="AH57" s="23" t="s">
        <v>438</v>
      </c>
      <c r="AI57" s="19"/>
      <c r="AJ57" s="19"/>
      <c r="AK57" s="85" t="s">
        <v>309</v>
      </c>
      <c r="AL57" s="85" t="s">
        <v>292</v>
      </c>
      <c r="AM57" s="88"/>
      <c r="AN57" s="88"/>
      <c r="AO57" s="21"/>
      <c r="AP57" s="118"/>
      <c r="AQ57" s="118"/>
      <c r="AR57" s="119"/>
    </row>
    <row r="58" spans="1:44" s="5" customFormat="1" ht="79.2" hidden="1" x14ac:dyDescent="0.25">
      <c r="A58" s="153">
        <v>66</v>
      </c>
      <c r="B58" s="75" t="s">
        <v>232</v>
      </c>
      <c r="C58" s="76" t="s">
        <v>336</v>
      </c>
      <c r="D58" s="76"/>
      <c r="E58" s="76"/>
      <c r="F58" s="76"/>
      <c r="G58" s="20"/>
      <c r="H58" s="20"/>
      <c r="I58" s="20"/>
      <c r="J58" s="20"/>
      <c r="K58" s="20" t="s">
        <v>235</v>
      </c>
      <c r="L58" s="195">
        <v>1</v>
      </c>
      <c r="M58" s="68"/>
      <c r="N58" s="20"/>
      <c r="O58" s="20"/>
      <c r="P58" s="20"/>
      <c r="Q58" s="20" t="s">
        <v>436</v>
      </c>
      <c r="R58" s="20"/>
      <c r="S58" s="87"/>
      <c r="T58" s="19"/>
      <c r="U58" s="69"/>
      <c r="V58" s="19"/>
      <c r="W58" s="150"/>
      <c r="X58" s="19"/>
      <c r="Y58" s="19" t="s">
        <v>13</v>
      </c>
      <c r="Z58" s="19" t="s">
        <v>522</v>
      </c>
      <c r="AA58" s="74"/>
      <c r="AB58" s="19"/>
      <c r="AC58" s="23"/>
      <c r="AD58" s="23"/>
      <c r="AE58" s="23"/>
      <c r="AF58" s="23"/>
      <c r="AG58" s="23"/>
      <c r="AH58" s="23" t="s">
        <v>516</v>
      </c>
      <c r="AI58" s="19"/>
      <c r="AJ58" s="19"/>
      <c r="AK58" s="85" t="s">
        <v>438</v>
      </c>
      <c r="AL58" s="85" t="s">
        <v>439</v>
      </c>
      <c r="AM58" s="88"/>
      <c r="AN58" s="88"/>
      <c r="AO58" s="21"/>
      <c r="AP58" s="118"/>
      <c r="AQ58" s="118"/>
      <c r="AR58" s="119"/>
    </row>
    <row r="59" spans="1:44" s="5" customFormat="1" ht="79.2" x14ac:dyDescent="0.25">
      <c r="A59" s="153">
        <v>68</v>
      </c>
      <c r="B59" s="75" t="s">
        <v>232</v>
      </c>
      <c r="C59" s="76" t="s">
        <v>440</v>
      </c>
      <c r="D59" s="76"/>
      <c r="E59" s="76"/>
      <c r="F59" s="76"/>
      <c r="G59" s="20" t="s">
        <v>100</v>
      </c>
      <c r="H59" s="20"/>
      <c r="I59" s="20"/>
      <c r="J59" s="20"/>
      <c r="K59" s="20" t="s">
        <v>273</v>
      </c>
      <c r="L59" s="198"/>
      <c r="M59" s="68"/>
      <c r="N59" s="20"/>
      <c r="O59" s="20" t="s">
        <v>447</v>
      </c>
      <c r="P59" s="20" t="s">
        <v>452</v>
      </c>
      <c r="Q59" s="20" t="s">
        <v>457</v>
      </c>
      <c r="R59" s="20" t="s">
        <v>462</v>
      </c>
      <c r="S59" s="87"/>
      <c r="T59" s="19"/>
      <c r="U59" s="69"/>
      <c r="V59" s="19"/>
      <c r="W59" s="150"/>
      <c r="X59" s="19"/>
      <c r="Y59" s="19"/>
      <c r="Z59" s="19" t="s">
        <v>650</v>
      </c>
      <c r="AA59" s="74"/>
      <c r="AB59" s="19"/>
      <c r="AC59" s="23"/>
      <c r="AD59" s="23"/>
      <c r="AE59" s="23"/>
      <c r="AF59" s="23"/>
      <c r="AG59" s="23"/>
      <c r="AH59" s="23"/>
      <c r="AI59" s="19"/>
      <c r="AJ59" s="19"/>
      <c r="AK59" s="85" t="s">
        <v>248</v>
      </c>
      <c r="AL59" s="85"/>
      <c r="AM59" s="88"/>
      <c r="AN59" s="88"/>
      <c r="AO59" s="21"/>
      <c r="AP59" s="118"/>
      <c r="AQ59" s="118"/>
      <c r="AR59" s="119"/>
    </row>
    <row r="60" spans="1:44" s="5" customFormat="1" ht="39.6" hidden="1" x14ac:dyDescent="0.25">
      <c r="A60" s="153">
        <v>10</v>
      </c>
      <c r="B60" s="75" t="s">
        <v>232</v>
      </c>
      <c r="C60" s="76"/>
      <c r="D60" s="76" t="s">
        <v>262</v>
      </c>
      <c r="E60" s="76" t="s">
        <v>269</v>
      </c>
      <c r="F60" s="76"/>
      <c r="G60" s="20"/>
      <c r="H60" s="20"/>
      <c r="I60" s="20"/>
      <c r="J60" s="20"/>
      <c r="K60" s="20" t="s">
        <v>273</v>
      </c>
      <c r="L60" s="197" t="s">
        <v>333</v>
      </c>
      <c r="M60" s="68"/>
      <c r="N60" s="20"/>
      <c r="O60" s="20" t="s">
        <v>277</v>
      </c>
      <c r="P60" s="20"/>
      <c r="Q60" s="20" t="s">
        <v>285</v>
      </c>
      <c r="R60" s="20"/>
      <c r="S60" s="87"/>
      <c r="T60" s="19"/>
      <c r="U60" s="69"/>
      <c r="V60" s="19"/>
      <c r="W60" s="150"/>
      <c r="X60" s="19"/>
      <c r="Y60" s="19" t="s">
        <v>12</v>
      </c>
      <c r="Z60" s="19" t="s">
        <v>507</v>
      </c>
      <c r="AA60" s="74">
        <v>42900</v>
      </c>
      <c r="AB60" s="19" t="s">
        <v>500</v>
      </c>
      <c r="AC60" s="23">
        <v>4</v>
      </c>
      <c r="AD60" s="23">
        <v>0</v>
      </c>
      <c r="AE60" s="23">
        <v>0</v>
      </c>
      <c r="AF60" s="23"/>
      <c r="AG60" s="23"/>
      <c r="AH60" s="23"/>
      <c r="AI60" s="19"/>
      <c r="AJ60" s="19"/>
      <c r="AK60" s="85" t="s">
        <v>290</v>
      </c>
      <c r="AL60" s="85" t="s">
        <v>292</v>
      </c>
      <c r="AM60" s="88" t="s">
        <v>293</v>
      </c>
      <c r="AN60" s="88" t="s">
        <v>295</v>
      </c>
      <c r="AO60" s="21"/>
      <c r="AP60" s="118"/>
      <c r="AQ60" s="118"/>
      <c r="AR60" s="119"/>
    </row>
    <row r="61" spans="1:44" s="5" customFormat="1" ht="409.6" hidden="1" x14ac:dyDescent="0.25">
      <c r="A61" s="153">
        <v>12</v>
      </c>
      <c r="B61" s="75" t="s">
        <v>232</v>
      </c>
      <c r="C61" s="76"/>
      <c r="D61" s="76" t="s">
        <v>263</v>
      </c>
      <c r="E61" s="76" t="s">
        <v>270</v>
      </c>
      <c r="F61" s="76"/>
      <c r="G61" s="20"/>
      <c r="H61" s="20"/>
      <c r="I61" s="20"/>
      <c r="J61" s="20"/>
      <c r="K61" s="20" t="s">
        <v>245</v>
      </c>
      <c r="L61" s="195">
        <v>1</v>
      </c>
      <c r="M61" s="68"/>
      <c r="N61" s="20"/>
      <c r="O61" s="20" t="s">
        <v>278</v>
      </c>
      <c r="P61" s="20"/>
      <c r="Q61" s="20" t="s">
        <v>287</v>
      </c>
      <c r="R61" s="20"/>
      <c r="S61" s="87"/>
      <c r="T61" s="19"/>
      <c r="U61" s="69"/>
      <c r="V61" s="19"/>
      <c r="W61" s="150"/>
      <c r="X61" s="19"/>
      <c r="Y61" s="19" t="s">
        <v>13</v>
      </c>
      <c r="Z61" s="19" t="s">
        <v>530</v>
      </c>
      <c r="AA61" s="74">
        <v>42942</v>
      </c>
      <c r="AB61" s="19" t="s">
        <v>511</v>
      </c>
      <c r="AC61" s="23">
        <v>4</v>
      </c>
      <c r="AD61" s="23">
        <v>0</v>
      </c>
      <c r="AE61" s="23">
        <v>0</v>
      </c>
      <c r="AF61" s="23"/>
      <c r="AG61" s="23"/>
      <c r="AH61" s="23" t="s">
        <v>509</v>
      </c>
      <c r="AI61" s="19"/>
      <c r="AJ61" s="19"/>
      <c r="AK61" s="85" t="s">
        <v>291</v>
      </c>
      <c r="AL61" s="85" t="s">
        <v>292</v>
      </c>
      <c r="AM61" s="88" t="s">
        <v>294</v>
      </c>
      <c r="AN61" s="88" t="s">
        <v>296</v>
      </c>
      <c r="AO61" s="21"/>
      <c r="AP61" s="118"/>
      <c r="AQ61" s="118"/>
      <c r="AR61" s="119"/>
    </row>
    <row r="62" spans="1:44" s="5" customFormat="1" ht="39.6" hidden="1" x14ac:dyDescent="0.25">
      <c r="A62" s="153">
        <v>13</v>
      </c>
      <c r="B62" s="75" t="s">
        <v>232</v>
      </c>
      <c r="C62" s="76"/>
      <c r="D62" s="76" t="s">
        <v>264</v>
      </c>
      <c r="E62" s="76" t="s">
        <v>267</v>
      </c>
      <c r="F62" s="76"/>
      <c r="G62" s="20"/>
      <c r="H62" s="20"/>
      <c r="I62" s="20"/>
      <c r="J62" s="20"/>
      <c r="K62" s="20" t="s">
        <v>272</v>
      </c>
      <c r="L62" s="195">
        <v>1</v>
      </c>
      <c r="M62" s="68"/>
      <c r="N62" s="20"/>
      <c r="O62" s="20" t="s">
        <v>279</v>
      </c>
      <c r="P62" s="20" t="s">
        <v>283</v>
      </c>
      <c r="Q62" s="20" t="s">
        <v>288</v>
      </c>
      <c r="R62" s="20"/>
      <c r="S62" s="87"/>
      <c r="T62" s="19"/>
      <c r="U62" s="69"/>
      <c r="V62" s="19"/>
      <c r="W62" s="150"/>
      <c r="X62" s="19"/>
      <c r="Y62" s="19" t="s">
        <v>12</v>
      </c>
      <c r="Z62" s="179" t="s">
        <v>477</v>
      </c>
      <c r="AA62" s="74">
        <v>42865</v>
      </c>
      <c r="AB62" s="19" t="s">
        <v>476</v>
      </c>
      <c r="AC62" s="23">
        <v>7</v>
      </c>
      <c r="AD62" s="23">
        <v>0</v>
      </c>
      <c r="AE62" s="23">
        <v>0</v>
      </c>
      <c r="AF62" s="23"/>
      <c r="AG62" s="23"/>
      <c r="AH62" s="23"/>
      <c r="AI62" s="19"/>
      <c r="AJ62" s="19"/>
      <c r="AK62" s="85" t="s">
        <v>291</v>
      </c>
      <c r="AL62" s="85" t="s">
        <v>292</v>
      </c>
      <c r="AM62" s="88" t="s">
        <v>294</v>
      </c>
      <c r="AN62" s="88" t="s">
        <v>296</v>
      </c>
      <c r="AO62" s="21"/>
      <c r="AP62" s="118"/>
      <c r="AQ62" s="118"/>
      <c r="AR62" s="119"/>
    </row>
    <row r="63" spans="1:44" s="5" customFormat="1" ht="52.8" hidden="1" x14ac:dyDescent="0.25">
      <c r="A63" s="153">
        <v>9</v>
      </c>
      <c r="B63" s="75" t="s">
        <v>232</v>
      </c>
      <c r="C63" s="76"/>
      <c r="D63" s="76" t="s">
        <v>261</v>
      </c>
      <c r="E63" s="76" t="s">
        <v>268</v>
      </c>
      <c r="F63" s="76"/>
      <c r="G63" s="20"/>
      <c r="H63" s="20"/>
      <c r="I63" s="20"/>
      <c r="J63" s="20"/>
      <c r="K63" s="20" t="s">
        <v>272</v>
      </c>
      <c r="L63" s="195">
        <v>1</v>
      </c>
      <c r="M63" s="68"/>
      <c r="N63" s="20"/>
      <c r="O63" s="20" t="s">
        <v>276</v>
      </c>
      <c r="P63" s="20"/>
      <c r="Q63" s="20" t="s">
        <v>284</v>
      </c>
      <c r="R63" s="20"/>
      <c r="S63" s="87"/>
      <c r="T63" s="19"/>
      <c r="U63" s="69"/>
      <c r="V63" s="19"/>
      <c r="W63" s="150"/>
      <c r="X63" s="19"/>
      <c r="Y63" s="19" t="s">
        <v>12</v>
      </c>
      <c r="Z63" s="179" t="s">
        <v>477</v>
      </c>
      <c r="AA63" s="74">
        <v>42865</v>
      </c>
      <c r="AB63" s="19" t="s">
        <v>476</v>
      </c>
      <c r="AC63" s="23">
        <v>7</v>
      </c>
      <c r="AD63" s="23">
        <v>0</v>
      </c>
      <c r="AE63" s="23">
        <v>0</v>
      </c>
      <c r="AF63" s="23"/>
      <c r="AG63" s="23"/>
      <c r="AH63" s="23"/>
      <c r="AI63" s="19"/>
      <c r="AJ63" s="19"/>
      <c r="AK63" s="85" t="s">
        <v>290</v>
      </c>
      <c r="AL63" s="85" t="s">
        <v>292</v>
      </c>
      <c r="AM63" s="88" t="s">
        <v>293</v>
      </c>
      <c r="AN63" s="88" t="s">
        <v>295</v>
      </c>
      <c r="AO63" s="21"/>
      <c r="AP63" s="118"/>
      <c r="AQ63" s="118"/>
      <c r="AR63" s="119"/>
    </row>
    <row r="64" spans="1:44" s="5" customFormat="1" ht="198" hidden="1" x14ac:dyDescent="0.25">
      <c r="A64" s="153">
        <v>14</v>
      </c>
      <c r="B64" s="75" t="s">
        <v>232</v>
      </c>
      <c r="C64" s="76"/>
      <c r="D64" s="76" t="s">
        <v>265</v>
      </c>
      <c r="E64" s="76" t="s">
        <v>271</v>
      </c>
      <c r="F64" s="76"/>
      <c r="G64" s="20"/>
      <c r="H64" s="20"/>
      <c r="I64" s="20"/>
      <c r="J64" s="20"/>
      <c r="K64" s="20" t="s">
        <v>245</v>
      </c>
      <c r="L64" s="195">
        <v>1</v>
      </c>
      <c r="M64" s="68"/>
      <c r="N64" s="20"/>
      <c r="O64" s="20" t="s">
        <v>280</v>
      </c>
      <c r="P64" s="20"/>
      <c r="Q64" s="20" t="s">
        <v>289</v>
      </c>
      <c r="R64" s="20"/>
      <c r="S64" s="87"/>
      <c r="T64" s="19"/>
      <c r="U64" s="69"/>
      <c r="V64" s="19"/>
      <c r="W64" s="150"/>
      <c r="X64" s="19"/>
      <c r="Y64" s="19" t="s">
        <v>13</v>
      </c>
      <c r="Z64" s="19" t="s">
        <v>645</v>
      </c>
      <c r="AA64" s="74" t="s">
        <v>646</v>
      </c>
      <c r="AB64" s="19" t="s">
        <v>511</v>
      </c>
      <c r="AC64" s="23">
        <v>4</v>
      </c>
      <c r="AD64" s="23">
        <v>0</v>
      </c>
      <c r="AE64" s="23">
        <v>0</v>
      </c>
      <c r="AF64" s="23"/>
      <c r="AG64" s="23"/>
      <c r="AH64" s="23" t="s">
        <v>509</v>
      </c>
      <c r="AI64" s="19"/>
      <c r="AJ64" s="19"/>
      <c r="AK64" s="85" t="s">
        <v>291</v>
      </c>
      <c r="AL64" s="85" t="s">
        <v>292</v>
      </c>
      <c r="AM64" s="88" t="s">
        <v>294</v>
      </c>
      <c r="AN64" s="88" t="s">
        <v>296</v>
      </c>
      <c r="AO64" s="21"/>
      <c r="AP64" s="118"/>
      <c r="AQ64" s="118"/>
      <c r="AR64" s="119"/>
    </row>
    <row r="65" spans="1:44" s="5" customFormat="1" ht="39.6" hidden="1" customHeight="1" x14ac:dyDescent="0.25">
      <c r="A65" s="153">
        <v>7</v>
      </c>
      <c r="B65" s="75" t="s">
        <v>232</v>
      </c>
      <c r="C65" s="76"/>
      <c r="D65" s="76"/>
      <c r="E65" s="76" t="s">
        <v>266</v>
      </c>
      <c r="F65" s="76"/>
      <c r="G65" s="20"/>
      <c r="H65" s="20"/>
      <c r="I65" s="20"/>
      <c r="J65" s="20"/>
      <c r="K65" s="20" t="s">
        <v>272</v>
      </c>
      <c r="L65" s="195">
        <v>1</v>
      </c>
      <c r="M65" s="68"/>
      <c r="N65" s="20"/>
      <c r="O65" s="20" t="s">
        <v>274</v>
      </c>
      <c r="P65" s="20" t="s">
        <v>281</v>
      </c>
      <c r="Q65" s="20"/>
      <c r="R65" s="20"/>
      <c r="S65" s="87"/>
      <c r="T65" s="19"/>
      <c r="U65" s="69"/>
      <c r="V65" s="19"/>
      <c r="W65" s="150"/>
      <c r="X65" s="19"/>
      <c r="Y65" s="19" t="s">
        <v>12</v>
      </c>
      <c r="Z65" s="179" t="s">
        <v>477</v>
      </c>
      <c r="AA65" s="74">
        <v>42865</v>
      </c>
      <c r="AB65" s="19" t="s">
        <v>476</v>
      </c>
      <c r="AC65" s="23">
        <v>7</v>
      </c>
      <c r="AD65" s="23">
        <v>0</v>
      </c>
      <c r="AE65" s="23">
        <v>0</v>
      </c>
      <c r="AF65" s="23"/>
      <c r="AG65" s="23"/>
      <c r="AH65" s="23"/>
      <c r="AI65" s="19"/>
      <c r="AJ65" s="19"/>
      <c r="AK65" s="85" t="s">
        <v>290</v>
      </c>
      <c r="AL65" s="85" t="s">
        <v>292</v>
      </c>
      <c r="AM65" s="88" t="s">
        <v>293</v>
      </c>
      <c r="AN65" s="88" t="s">
        <v>295</v>
      </c>
      <c r="AO65" s="21"/>
      <c r="AP65" s="118"/>
      <c r="AQ65" s="118"/>
      <c r="AR65" s="119"/>
    </row>
    <row r="66" spans="1:44" s="5" customFormat="1" ht="39.6" hidden="1" customHeight="1" x14ac:dyDescent="0.25">
      <c r="A66" s="153">
        <v>8</v>
      </c>
      <c r="B66" s="75" t="s">
        <v>232</v>
      </c>
      <c r="C66" s="76"/>
      <c r="D66" s="76"/>
      <c r="E66" s="76" t="s">
        <v>267</v>
      </c>
      <c r="F66" s="76"/>
      <c r="G66" s="20"/>
      <c r="H66" s="20"/>
      <c r="I66" s="20"/>
      <c r="J66" s="20"/>
      <c r="K66" s="20" t="s">
        <v>272</v>
      </c>
      <c r="L66" s="195">
        <v>1</v>
      </c>
      <c r="M66" s="68"/>
      <c r="N66" s="20"/>
      <c r="O66" s="20" t="s">
        <v>275</v>
      </c>
      <c r="P66" s="20" t="s">
        <v>282</v>
      </c>
      <c r="Q66" s="20"/>
      <c r="R66" s="20"/>
      <c r="S66" s="87"/>
      <c r="T66" s="19"/>
      <c r="U66" s="69"/>
      <c r="V66" s="19"/>
      <c r="W66" s="150"/>
      <c r="X66" s="19"/>
      <c r="Y66" s="19" t="s">
        <v>12</v>
      </c>
      <c r="Z66" s="179" t="s">
        <v>477</v>
      </c>
      <c r="AA66" s="74">
        <v>42865</v>
      </c>
      <c r="AB66" s="19" t="s">
        <v>476</v>
      </c>
      <c r="AC66" s="23">
        <v>7</v>
      </c>
      <c r="AD66" s="23">
        <v>0</v>
      </c>
      <c r="AE66" s="23">
        <v>0</v>
      </c>
      <c r="AF66" s="23"/>
      <c r="AG66" s="23"/>
      <c r="AH66" s="23"/>
      <c r="AI66" s="19"/>
      <c r="AJ66" s="19"/>
      <c r="AK66" s="85" t="s">
        <v>290</v>
      </c>
      <c r="AL66" s="85" t="s">
        <v>292</v>
      </c>
      <c r="AM66" s="88" t="s">
        <v>293</v>
      </c>
      <c r="AN66" s="88" t="s">
        <v>295</v>
      </c>
      <c r="AO66" s="21"/>
      <c r="AP66" s="118"/>
      <c r="AQ66" s="118"/>
      <c r="AR66" s="119"/>
    </row>
    <row r="67" spans="1:44" s="5" customFormat="1" ht="198" x14ac:dyDescent="0.25">
      <c r="A67" s="153">
        <v>11</v>
      </c>
      <c r="B67" s="75" t="s">
        <v>232</v>
      </c>
      <c r="C67" s="76"/>
      <c r="D67" s="76"/>
      <c r="E67" s="76"/>
      <c r="F67" s="76"/>
      <c r="G67" s="20"/>
      <c r="H67" s="20"/>
      <c r="I67" s="20"/>
      <c r="J67" s="20"/>
      <c r="K67" s="20" t="s">
        <v>245</v>
      </c>
      <c r="L67" s="198"/>
      <c r="M67" s="68"/>
      <c r="N67" s="20"/>
      <c r="O67" s="20"/>
      <c r="P67" s="20"/>
      <c r="Q67" s="20" t="s">
        <v>286</v>
      </c>
      <c r="R67" s="20"/>
      <c r="S67" s="87"/>
      <c r="T67" s="19"/>
      <c r="U67" s="69"/>
      <c r="V67" s="19"/>
      <c r="W67" s="150"/>
      <c r="X67" s="19"/>
      <c r="Y67" s="19"/>
      <c r="Z67" s="19" t="s">
        <v>656</v>
      </c>
      <c r="AA67" s="74"/>
      <c r="AB67" s="19"/>
      <c r="AC67" s="23"/>
      <c r="AD67" s="23"/>
      <c r="AE67" s="23"/>
      <c r="AF67" s="23"/>
      <c r="AG67" s="23"/>
      <c r="AH67" s="23" t="s">
        <v>438</v>
      </c>
      <c r="AI67" s="19"/>
      <c r="AJ67" s="19"/>
      <c r="AK67" s="85" t="s">
        <v>290</v>
      </c>
      <c r="AL67" s="85" t="s">
        <v>292</v>
      </c>
      <c r="AM67" s="88" t="s">
        <v>293</v>
      </c>
      <c r="AN67" s="88" t="s">
        <v>295</v>
      </c>
      <c r="AO67" s="21"/>
      <c r="AP67" s="118"/>
      <c r="AQ67" s="118"/>
      <c r="AR67" s="119"/>
    </row>
    <row r="68" spans="1:44" s="5" customFormat="1" ht="39.6" hidden="1" customHeight="1" x14ac:dyDescent="0.25">
      <c r="A68" s="153">
        <v>31</v>
      </c>
      <c r="B68" s="75" t="s">
        <v>232</v>
      </c>
      <c r="C68" s="76"/>
      <c r="D68" s="76"/>
      <c r="E68" s="76" t="s">
        <v>357</v>
      </c>
      <c r="F68" s="76"/>
      <c r="G68" s="20"/>
      <c r="H68" s="20"/>
      <c r="I68" s="20"/>
      <c r="J68" s="20"/>
      <c r="K68" s="20" t="s">
        <v>272</v>
      </c>
      <c r="L68" s="195">
        <v>1</v>
      </c>
      <c r="M68" s="68"/>
      <c r="N68" s="20"/>
      <c r="O68" s="20"/>
      <c r="P68" s="20">
        <v>42814</v>
      </c>
      <c r="Q68" s="20" t="s">
        <v>410</v>
      </c>
      <c r="R68" s="20"/>
      <c r="S68" s="87"/>
      <c r="T68" s="19"/>
      <c r="U68" s="69"/>
      <c r="V68" s="19"/>
      <c r="W68" s="150"/>
      <c r="X68" s="19"/>
      <c r="Y68" s="19" t="s">
        <v>12</v>
      </c>
      <c r="Z68" s="179" t="s">
        <v>477</v>
      </c>
      <c r="AA68" s="74">
        <v>42865</v>
      </c>
      <c r="AB68" s="19" t="s">
        <v>476</v>
      </c>
      <c r="AC68" s="23">
        <v>7</v>
      </c>
      <c r="AD68" s="23">
        <v>0</v>
      </c>
      <c r="AE68" s="23">
        <v>0</v>
      </c>
      <c r="AF68" s="23"/>
      <c r="AG68" s="23"/>
      <c r="AH68" s="23"/>
      <c r="AI68" s="19"/>
      <c r="AJ68" s="19"/>
      <c r="AK68" s="85" t="s">
        <v>438</v>
      </c>
      <c r="AL68" s="85" t="s">
        <v>439</v>
      </c>
      <c r="AM68" s="88"/>
      <c r="AN68" s="88"/>
      <c r="AO68" s="21"/>
      <c r="AP68" s="118"/>
      <c r="AQ68" s="118"/>
      <c r="AR68" s="119"/>
    </row>
    <row r="69" spans="1:44" s="5" customFormat="1" ht="52.8" hidden="1" customHeight="1" x14ac:dyDescent="0.25">
      <c r="A69" s="180">
        <v>990</v>
      </c>
      <c r="B69" s="181"/>
      <c r="C69" s="181"/>
      <c r="D69" s="181"/>
      <c r="E69" s="181"/>
      <c r="F69" s="181"/>
      <c r="G69" s="182"/>
      <c r="H69" s="182"/>
      <c r="I69" s="182"/>
      <c r="J69" s="182"/>
      <c r="K69" s="182"/>
      <c r="L69" s="195">
        <v>1</v>
      </c>
      <c r="M69" s="182"/>
      <c r="N69" s="182"/>
      <c r="O69" s="182"/>
      <c r="P69" s="182"/>
      <c r="Q69" s="182"/>
      <c r="R69" s="182" t="s">
        <v>480</v>
      </c>
      <c r="S69" s="183"/>
      <c r="T69" s="184"/>
      <c r="U69" s="184"/>
      <c r="V69" s="184"/>
      <c r="W69" s="185"/>
      <c r="X69" s="184"/>
      <c r="Y69" s="184" t="s">
        <v>12</v>
      </c>
      <c r="Z69" s="184" t="s">
        <v>529</v>
      </c>
      <c r="AA69" s="74">
        <v>42865</v>
      </c>
      <c r="AB69" s="184" t="s">
        <v>479</v>
      </c>
      <c r="AC69" s="186">
        <v>6</v>
      </c>
      <c r="AD69" s="186">
        <v>0</v>
      </c>
      <c r="AE69" s="186">
        <v>0</v>
      </c>
      <c r="AF69" s="186"/>
      <c r="AG69" s="186"/>
      <c r="AH69" s="186"/>
      <c r="AI69" s="184"/>
      <c r="AJ69" s="187"/>
      <c r="AK69" s="188"/>
      <c r="AL69" s="189"/>
      <c r="AM69" s="190"/>
      <c r="AN69" s="190"/>
      <c r="AO69" s="191"/>
      <c r="AP69" s="192"/>
      <c r="AQ69" s="193"/>
      <c r="AR69" s="194"/>
    </row>
    <row r="70" spans="1:44" s="5" customFormat="1" ht="26.4" hidden="1" customHeight="1" x14ac:dyDescent="0.25">
      <c r="A70" s="180">
        <v>991</v>
      </c>
      <c r="B70" s="181"/>
      <c r="C70" s="181"/>
      <c r="D70" s="181"/>
      <c r="E70" s="181"/>
      <c r="F70" s="181"/>
      <c r="G70" s="182"/>
      <c r="H70" s="182"/>
      <c r="I70" s="182"/>
      <c r="J70" s="182"/>
      <c r="K70" s="182"/>
      <c r="L70" s="195">
        <v>1</v>
      </c>
      <c r="M70" s="182"/>
      <c r="N70" s="182"/>
      <c r="O70" s="182"/>
      <c r="P70" s="182"/>
      <c r="Q70" s="182"/>
      <c r="R70" s="182" t="s">
        <v>480</v>
      </c>
      <c r="S70" s="183"/>
      <c r="T70" s="184"/>
      <c r="U70" s="184"/>
      <c r="V70" s="184"/>
      <c r="W70" s="185"/>
      <c r="X70" s="184"/>
      <c r="Y70" s="184"/>
      <c r="Z70" s="184" t="s">
        <v>519</v>
      </c>
      <c r="AA70" s="74"/>
      <c r="AB70" s="184"/>
      <c r="AC70" s="186"/>
      <c r="AD70" s="186"/>
      <c r="AE70" s="186"/>
      <c r="AF70" s="186"/>
      <c r="AG70" s="186"/>
      <c r="AH70" s="186"/>
      <c r="AI70" s="184"/>
      <c r="AJ70" s="187"/>
      <c r="AK70" s="188"/>
      <c r="AL70" s="189"/>
      <c r="AM70" s="190"/>
      <c r="AN70" s="190"/>
      <c r="AO70" s="191"/>
      <c r="AP70" s="192"/>
      <c r="AQ70" s="193"/>
      <c r="AR70" s="194"/>
    </row>
    <row r="71" spans="1:44" s="5" customFormat="1" ht="26.4" hidden="1" customHeight="1" x14ac:dyDescent="0.25">
      <c r="A71" s="180">
        <v>991</v>
      </c>
      <c r="B71" s="181"/>
      <c r="C71" s="181"/>
      <c r="D71" s="181"/>
      <c r="E71" s="181"/>
      <c r="F71" s="181"/>
      <c r="G71" s="182"/>
      <c r="H71" s="182"/>
      <c r="I71" s="182"/>
      <c r="J71" s="182"/>
      <c r="K71" s="182"/>
      <c r="L71" s="195">
        <v>1</v>
      </c>
      <c r="M71" s="182"/>
      <c r="N71" s="182"/>
      <c r="O71" s="182"/>
      <c r="P71" s="182"/>
      <c r="Q71" s="182"/>
      <c r="R71" s="182" t="s">
        <v>496</v>
      </c>
      <c r="S71" s="183"/>
      <c r="T71" s="184"/>
      <c r="U71" s="184"/>
      <c r="V71" s="184"/>
      <c r="W71" s="185"/>
      <c r="X71" s="184"/>
      <c r="Y71" s="184"/>
      <c r="Z71" s="184" t="s">
        <v>497</v>
      </c>
      <c r="AA71" s="196">
        <v>42893</v>
      </c>
      <c r="AB71" s="184" t="s">
        <v>498</v>
      </c>
      <c r="AC71" s="186">
        <v>4</v>
      </c>
      <c r="AD71" s="186">
        <v>0</v>
      </c>
      <c r="AE71" s="186">
        <v>0</v>
      </c>
      <c r="AF71" s="186"/>
      <c r="AG71" s="186"/>
      <c r="AH71" s="186"/>
      <c r="AI71" s="184"/>
      <c r="AJ71" s="184"/>
      <c r="AK71" s="189"/>
      <c r="AL71" s="189"/>
      <c r="AM71" s="190"/>
      <c r="AN71" s="190"/>
      <c r="AO71" s="191"/>
      <c r="AP71" s="193"/>
      <c r="AQ71" s="193"/>
      <c r="AR71" s="194"/>
    </row>
    <row r="72" spans="1:44" x14ac:dyDescent="0.25">
      <c r="A72"/>
      <c r="B72"/>
      <c r="C72"/>
      <c r="D72" s="155"/>
      <c r="E72"/>
      <c r="F72"/>
      <c r="K72" s="157" t="s">
        <v>468</v>
      </c>
      <c r="L72" s="158" t="s">
        <v>469</v>
      </c>
      <c r="O72" s="159" t="s">
        <v>470</v>
      </c>
      <c r="P72" t="s">
        <v>471</v>
      </c>
      <c r="AJ72"/>
      <c r="AK72"/>
      <c r="AL72"/>
      <c r="AM72"/>
      <c r="AN72"/>
      <c r="AP72"/>
      <c r="AQ72"/>
    </row>
    <row r="73" spans="1:44" hidden="1" x14ac:dyDescent="0.25">
      <c r="A73"/>
      <c r="B73"/>
      <c r="C73"/>
      <c r="D73" s="155"/>
      <c r="E73" s="160" t="s">
        <v>472</v>
      </c>
      <c r="F73"/>
      <c r="K73" s="161">
        <f>COUNTIF($K$3:$K68,"")</f>
        <v>1</v>
      </c>
      <c r="L73" s="161">
        <f>SUMIF($K$3:$K68,"",$L$3:$L$68)</f>
        <v>1</v>
      </c>
      <c r="O73" s="162">
        <f t="shared" ref="O73:O79" si="0">K73-L73</f>
        <v>0</v>
      </c>
      <c r="P73" s="163">
        <f t="shared" ref="P73:P79" si="1">K73/$K$80</f>
        <v>1.5151515151515152E-2</v>
      </c>
      <c r="T73" s="164">
        <f t="shared" ref="T73:T83" si="2">COUNTIF($Y$3:$Y$68,Y73)</f>
        <v>37</v>
      </c>
      <c r="Y73" s="165" t="s">
        <v>12</v>
      </c>
      <c r="Z73" s="165"/>
      <c r="AJ73"/>
      <c r="AK73"/>
      <c r="AL73"/>
      <c r="AM73"/>
      <c r="AN73"/>
      <c r="AP73"/>
      <c r="AQ73"/>
    </row>
    <row r="74" spans="1:44" x14ac:dyDescent="0.25">
      <c r="A74"/>
      <c r="B74"/>
      <c r="C74"/>
      <c r="D74" s="155"/>
      <c r="E74" s="160" t="s">
        <v>473</v>
      </c>
      <c r="F74"/>
      <c r="K74" s="161">
        <f t="shared" ref="K74:K79" si="3">COUNTIF($K$3:$K$68,E74)</f>
        <v>0</v>
      </c>
      <c r="L74" s="161">
        <f t="shared" ref="L74:L79" si="4">SUMIF($K$3:$K$68,E74,$L$3:$L$68)</f>
        <v>0</v>
      </c>
      <c r="O74" s="162">
        <f t="shared" si="0"/>
        <v>0</v>
      </c>
      <c r="P74" s="163">
        <f t="shared" si="1"/>
        <v>0</v>
      </c>
      <c r="T74" s="164">
        <f t="shared" si="2"/>
        <v>15</v>
      </c>
      <c r="Y74" s="165" t="s">
        <v>13</v>
      </c>
      <c r="Z74" s="165"/>
      <c r="AJ74"/>
      <c r="AK74"/>
      <c r="AL74"/>
      <c r="AM74"/>
      <c r="AN74"/>
      <c r="AP74"/>
      <c r="AQ74"/>
    </row>
    <row r="75" spans="1:44" x14ac:dyDescent="0.25">
      <c r="A75"/>
      <c r="B75"/>
      <c r="C75"/>
      <c r="D75" s="155"/>
      <c r="E75" s="160" t="s">
        <v>273</v>
      </c>
      <c r="F75"/>
      <c r="K75" s="161">
        <f t="shared" si="3"/>
        <v>6</v>
      </c>
      <c r="L75" s="161">
        <f t="shared" si="4"/>
        <v>2</v>
      </c>
      <c r="O75" s="162">
        <f t="shared" si="0"/>
        <v>4</v>
      </c>
      <c r="P75" s="163">
        <f t="shared" si="1"/>
        <v>9.0909090909090912E-2</v>
      </c>
      <c r="T75" s="164">
        <f t="shared" si="2"/>
        <v>3</v>
      </c>
      <c r="Y75" s="165" t="s">
        <v>14</v>
      </c>
      <c r="Z75" s="165"/>
      <c r="AJ75"/>
      <c r="AK75"/>
      <c r="AL75"/>
      <c r="AM75"/>
      <c r="AN75"/>
      <c r="AP75"/>
      <c r="AQ75"/>
    </row>
    <row r="76" spans="1:44" x14ac:dyDescent="0.25">
      <c r="A76"/>
      <c r="B76"/>
      <c r="C76"/>
      <c r="D76" s="155"/>
      <c r="E76" s="160" t="s">
        <v>302</v>
      </c>
      <c r="F76"/>
      <c r="K76" s="161">
        <f t="shared" si="3"/>
        <v>5</v>
      </c>
      <c r="L76" s="161">
        <f t="shared" si="4"/>
        <v>3</v>
      </c>
      <c r="O76" s="162">
        <f t="shared" si="0"/>
        <v>2</v>
      </c>
      <c r="P76" s="163">
        <f t="shared" si="1"/>
        <v>7.575757575757576E-2</v>
      </c>
      <c r="T76" s="164">
        <f t="shared" si="2"/>
        <v>2</v>
      </c>
      <c r="Y76" s="165" t="s">
        <v>15</v>
      </c>
      <c r="Z76" s="165"/>
      <c r="AJ76"/>
      <c r="AK76"/>
      <c r="AL76"/>
      <c r="AM76"/>
      <c r="AN76"/>
      <c r="AP76"/>
      <c r="AQ76"/>
    </row>
    <row r="77" spans="1:44" x14ac:dyDescent="0.25">
      <c r="A77"/>
      <c r="B77"/>
      <c r="C77"/>
      <c r="D77" s="155"/>
      <c r="E77" s="160" t="s">
        <v>245</v>
      </c>
      <c r="F77"/>
      <c r="K77" s="161">
        <f t="shared" si="3"/>
        <v>10</v>
      </c>
      <c r="L77" s="161">
        <f t="shared" si="4"/>
        <v>7</v>
      </c>
      <c r="O77" s="162">
        <f t="shared" si="0"/>
        <v>3</v>
      </c>
      <c r="P77" s="163">
        <f t="shared" si="1"/>
        <v>0.15151515151515152</v>
      </c>
      <c r="T77" s="164">
        <f t="shared" si="2"/>
        <v>0</v>
      </c>
      <c r="Y77" s="165" t="s">
        <v>16</v>
      </c>
      <c r="Z77" s="165"/>
      <c r="AJ77"/>
      <c r="AK77"/>
      <c r="AL77"/>
      <c r="AM77"/>
      <c r="AN77"/>
      <c r="AP77"/>
      <c r="AQ77"/>
    </row>
    <row r="78" spans="1:44" x14ac:dyDescent="0.25">
      <c r="A78"/>
      <c r="B78"/>
      <c r="C78"/>
      <c r="D78" s="155"/>
      <c r="E78" s="160" t="s">
        <v>272</v>
      </c>
      <c r="F78"/>
      <c r="K78" s="161">
        <f t="shared" si="3"/>
        <v>21</v>
      </c>
      <c r="L78" s="161">
        <f t="shared" si="4"/>
        <v>21</v>
      </c>
      <c r="O78" s="162">
        <f t="shared" si="0"/>
        <v>0</v>
      </c>
      <c r="P78" s="163">
        <f t="shared" si="1"/>
        <v>0.31818181818181818</v>
      </c>
      <c r="T78" s="164">
        <f t="shared" si="2"/>
        <v>0</v>
      </c>
      <c r="Y78" s="165" t="s">
        <v>17</v>
      </c>
      <c r="Z78" s="165"/>
      <c r="AJ78"/>
      <c r="AK78"/>
      <c r="AL78"/>
      <c r="AM78"/>
      <c r="AN78"/>
      <c r="AP78"/>
      <c r="AQ78"/>
    </row>
    <row r="79" spans="1:44" x14ac:dyDescent="0.25">
      <c r="A79"/>
      <c r="B79"/>
      <c r="C79"/>
      <c r="D79" s="155"/>
      <c r="E79" s="160" t="s">
        <v>235</v>
      </c>
      <c r="F79"/>
      <c r="K79" s="161">
        <f t="shared" si="3"/>
        <v>23</v>
      </c>
      <c r="L79" s="161">
        <f t="shared" si="4"/>
        <v>22</v>
      </c>
      <c r="O79" s="162">
        <f t="shared" si="0"/>
        <v>1</v>
      </c>
      <c r="P79" s="163">
        <f t="shared" si="1"/>
        <v>0.34848484848484851</v>
      </c>
      <c r="T79" s="164">
        <f t="shared" si="2"/>
        <v>0</v>
      </c>
      <c r="Y79" s="165" t="s">
        <v>2</v>
      </c>
      <c r="Z79" s="165"/>
      <c r="AJ79"/>
      <c r="AK79"/>
      <c r="AL79"/>
      <c r="AM79"/>
      <c r="AN79"/>
      <c r="AP79"/>
      <c r="AQ79"/>
    </row>
    <row r="80" spans="1:44" x14ac:dyDescent="0.25">
      <c r="A80"/>
      <c r="B80"/>
      <c r="C80"/>
      <c r="D80" s="155"/>
      <c r="E80" s="166"/>
      <c r="F80"/>
      <c r="K80" s="167">
        <f>SUM(K73:K79)</f>
        <v>66</v>
      </c>
      <c r="L80" s="167">
        <f>SUM(L73:L79)</f>
        <v>56</v>
      </c>
      <c r="O80" s="168">
        <f>SUM(O73:O79)</f>
        <v>10</v>
      </c>
      <c r="P80" s="169">
        <f>SUM(P73:P79)</f>
        <v>1</v>
      </c>
      <c r="T80" s="164">
        <f t="shared" si="2"/>
        <v>0</v>
      </c>
      <c r="Y80" s="165" t="s">
        <v>3</v>
      </c>
      <c r="Z80" s="165"/>
      <c r="AJ80"/>
      <c r="AK80"/>
      <c r="AL80"/>
      <c r="AM80"/>
      <c r="AN80"/>
      <c r="AP80"/>
      <c r="AQ80"/>
    </row>
    <row r="81" spans="1:44" x14ac:dyDescent="0.25">
      <c r="A81"/>
      <c r="B81"/>
      <c r="C81"/>
      <c r="D81" s="155"/>
      <c r="E81" s="166"/>
      <c r="F81"/>
      <c r="K81" s="170"/>
      <c r="L81" s="171">
        <f>L80/K80</f>
        <v>0.84848484848484851</v>
      </c>
      <c r="O81" s="162"/>
      <c r="P81" s="162"/>
      <c r="T81" s="164">
        <f t="shared" si="2"/>
        <v>0</v>
      </c>
      <c r="Y81" s="165" t="s">
        <v>54</v>
      </c>
      <c r="Z81" s="165"/>
      <c r="AJ81"/>
      <c r="AK81"/>
      <c r="AL81"/>
      <c r="AM81"/>
      <c r="AN81"/>
      <c r="AP81"/>
      <c r="AQ81"/>
    </row>
    <row r="82" spans="1:44" x14ac:dyDescent="0.25">
      <c r="A82"/>
      <c r="B82"/>
      <c r="C82"/>
      <c r="D82" s="155"/>
      <c r="E82" s="166"/>
      <c r="F82"/>
      <c r="K82" s="172"/>
      <c r="L82" s="172"/>
      <c r="O82" s="173"/>
      <c r="P82" s="173"/>
      <c r="T82" s="164">
        <f t="shared" si="2"/>
        <v>0</v>
      </c>
      <c r="Y82" s="165" t="s">
        <v>18</v>
      </c>
      <c r="Z82" s="165"/>
      <c r="AJ82"/>
      <c r="AK82"/>
      <c r="AL82"/>
      <c r="AM82"/>
      <c r="AN82"/>
      <c r="AP82"/>
      <c r="AQ82"/>
    </row>
    <row r="83" spans="1:44" x14ac:dyDescent="0.25">
      <c r="A83"/>
      <c r="B83"/>
      <c r="C83"/>
      <c r="D83" s="155"/>
      <c r="E83" s="166"/>
      <c r="F83"/>
      <c r="K83" s="158" t="s">
        <v>474</v>
      </c>
      <c r="L83" s="156"/>
      <c r="O83" s="162"/>
      <c r="P83" s="162"/>
      <c r="T83" s="164">
        <f t="shared" si="2"/>
        <v>0</v>
      </c>
      <c r="Y83" s="165" t="s">
        <v>1</v>
      </c>
      <c r="Z83" s="165"/>
      <c r="AJ83"/>
      <c r="AK83"/>
      <c r="AL83"/>
      <c r="AM83"/>
      <c r="AN83"/>
      <c r="AP83"/>
      <c r="AQ83"/>
    </row>
    <row r="84" spans="1:44" x14ac:dyDescent="0.25">
      <c r="A84"/>
      <c r="B84"/>
      <c r="C84"/>
      <c r="D84" s="155"/>
      <c r="E84" s="166"/>
      <c r="F84"/>
      <c r="K84" s="174" t="s">
        <v>475</v>
      </c>
      <c r="L84" s="175">
        <f>COUNTIF($AI$3:$AI68,"")</f>
        <v>66</v>
      </c>
      <c r="P84" s="176"/>
      <c r="T84" s="177"/>
      <c r="U84" s="177"/>
      <c r="V84" s="177"/>
      <c r="W84" s="177"/>
      <c r="X84" s="177"/>
      <c r="Y84" s="177"/>
      <c r="AJ84"/>
      <c r="AK84"/>
      <c r="AL84"/>
      <c r="AM84"/>
      <c r="AN84"/>
      <c r="AP84"/>
      <c r="AQ84"/>
    </row>
    <row r="85" spans="1:44" x14ac:dyDescent="0.25">
      <c r="A85"/>
      <c r="B85"/>
      <c r="C85"/>
      <c r="D85" s="155"/>
      <c r="E85" s="166"/>
      <c r="F85"/>
      <c r="K85" s="178" t="s">
        <v>9</v>
      </c>
      <c r="L85" s="175">
        <f>COUNTIF($AI$3:$AI$68,K85)</f>
        <v>0</v>
      </c>
      <c r="P85" s="176"/>
      <c r="T85" s="164">
        <f>SUM(T73:T84)</f>
        <v>57</v>
      </c>
      <c r="AJ85"/>
      <c r="AK85"/>
      <c r="AL85"/>
      <c r="AM85"/>
      <c r="AN85"/>
      <c r="AP85"/>
      <c r="AQ85"/>
    </row>
    <row r="86" spans="1:44" x14ac:dyDescent="0.25">
      <c r="A86"/>
      <c r="B86"/>
      <c r="C86"/>
      <c r="D86" s="155"/>
      <c r="E86" s="166"/>
      <c r="F86"/>
      <c r="K86" s="178" t="s">
        <v>7</v>
      </c>
      <c r="L86" s="175">
        <f>COUNTIF($AI$3:$AI$68,K$208)</f>
        <v>0</v>
      </c>
      <c r="AJ86"/>
      <c r="AK86"/>
      <c r="AL86"/>
      <c r="AM86"/>
      <c r="AN86"/>
      <c r="AP86"/>
      <c r="AQ86"/>
    </row>
    <row r="87" spans="1:44" x14ac:dyDescent="0.25">
      <c r="A87"/>
      <c r="B87"/>
      <c r="C87"/>
      <c r="D87" s="155"/>
      <c r="E87" s="166"/>
      <c r="F87"/>
      <c r="K87" t="s">
        <v>468</v>
      </c>
      <c r="L87" s="175">
        <f>SUM(L84:L86)</f>
        <v>66</v>
      </c>
      <c r="AJ87"/>
      <c r="AK87"/>
      <c r="AL87"/>
      <c r="AM87"/>
      <c r="AN87"/>
      <c r="AP87"/>
      <c r="AQ87"/>
    </row>
    <row r="88" spans="1:44" x14ac:dyDescent="0.25">
      <c r="A88"/>
      <c r="B88"/>
      <c r="C88"/>
      <c r="D88" s="155"/>
      <c r="E88" s="166"/>
      <c r="F88"/>
      <c r="L88" s="175"/>
      <c r="AJ88"/>
      <c r="AK88"/>
      <c r="AL88"/>
      <c r="AM88"/>
      <c r="AN88"/>
      <c r="AP88"/>
      <c r="AQ88"/>
    </row>
    <row r="89" spans="1:44" s="5" customFormat="1" ht="66" x14ac:dyDescent="0.25">
      <c r="A89" s="153">
        <v>1</v>
      </c>
      <c r="B89" s="75" t="s">
        <v>232</v>
      </c>
      <c r="C89" s="76"/>
      <c r="D89" s="76"/>
      <c r="E89" s="76"/>
      <c r="F89" s="76"/>
      <c r="G89" s="20"/>
      <c r="H89" s="20"/>
      <c r="I89" s="20"/>
      <c r="J89" s="20"/>
      <c r="K89" s="20" t="s">
        <v>235</v>
      </c>
      <c r="L89" s="68"/>
      <c r="M89" s="68"/>
      <c r="N89" s="20"/>
      <c r="O89" s="20"/>
      <c r="P89" s="20" t="s">
        <v>236</v>
      </c>
      <c r="Q89" s="20"/>
      <c r="R89" s="20" t="s">
        <v>233</v>
      </c>
      <c r="S89" s="87"/>
      <c r="T89" s="19"/>
      <c r="U89" s="69"/>
      <c r="V89" s="19"/>
      <c r="W89" s="150"/>
      <c r="X89" s="19"/>
      <c r="Y89" s="19"/>
      <c r="Z89" s="19"/>
      <c r="AA89" s="74"/>
      <c r="AB89" s="19"/>
      <c r="AC89" s="23"/>
      <c r="AD89" s="23"/>
      <c r="AE89" s="23"/>
      <c r="AF89" s="23"/>
      <c r="AG89" s="23"/>
      <c r="AH89" s="23"/>
      <c r="AI89" s="19"/>
      <c r="AJ89" s="19"/>
      <c r="AK89" s="85" t="s">
        <v>238</v>
      </c>
      <c r="AL89" s="85" t="s">
        <v>237</v>
      </c>
      <c r="AM89" s="88"/>
      <c r="AN89" s="88" t="s">
        <v>234</v>
      </c>
      <c r="AO89" s="21"/>
      <c r="AP89" s="118"/>
      <c r="AQ89" s="118"/>
      <c r="AR89" s="119"/>
    </row>
    <row r="90" spans="1:44" s="5" customFormat="1" ht="66" x14ac:dyDescent="0.25">
      <c r="A90" s="153">
        <v>2</v>
      </c>
      <c r="B90" s="75" t="s">
        <v>232</v>
      </c>
      <c r="C90" s="76"/>
      <c r="D90" s="76"/>
      <c r="E90" s="76"/>
      <c r="F90" s="76"/>
      <c r="G90" s="20"/>
      <c r="H90" s="20"/>
      <c r="I90" s="20"/>
      <c r="J90" s="20"/>
      <c r="K90" s="20" t="s">
        <v>235</v>
      </c>
      <c r="L90" s="68"/>
      <c r="M90" s="68"/>
      <c r="N90" s="20"/>
      <c r="O90" s="20"/>
      <c r="P90" s="20" t="s">
        <v>241</v>
      </c>
      <c r="Q90" s="20" t="s">
        <v>239</v>
      </c>
      <c r="R90" s="20" t="s">
        <v>233</v>
      </c>
      <c r="S90" s="87"/>
      <c r="T90" s="19"/>
      <c r="U90" s="69"/>
      <c r="V90" s="19"/>
      <c r="W90" s="150"/>
      <c r="X90" s="19"/>
      <c r="Y90" s="19"/>
      <c r="Z90" s="19"/>
      <c r="AA90" s="74"/>
      <c r="AB90" s="19"/>
      <c r="AC90" s="23"/>
      <c r="AD90" s="23"/>
      <c r="AE90" s="23"/>
      <c r="AF90" s="23"/>
      <c r="AG90" s="23"/>
      <c r="AH90" s="23"/>
      <c r="AI90" s="19"/>
      <c r="AJ90" s="19"/>
      <c r="AK90" s="85" t="s">
        <v>243</v>
      </c>
      <c r="AL90" s="85" t="s">
        <v>242</v>
      </c>
      <c r="AM90" s="88"/>
      <c r="AN90" s="88" t="s">
        <v>240</v>
      </c>
      <c r="AO90" s="21"/>
      <c r="AP90" s="118"/>
      <c r="AQ90" s="118"/>
      <c r="AR90" s="119"/>
    </row>
    <row r="91" spans="1:44" s="5" customFormat="1" ht="66" x14ac:dyDescent="0.25">
      <c r="A91" s="153">
        <v>3</v>
      </c>
      <c r="B91" s="75" t="s">
        <v>232</v>
      </c>
      <c r="C91" s="76"/>
      <c r="D91" s="76"/>
      <c r="E91" s="76"/>
      <c r="F91" s="76"/>
      <c r="G91" s="20"/>
      <c r="H91" s="20"/>
      <c r="I91" s="20"/>
      <c r="J91" s="20"/>
      <c r="K91" s="20" t="s">
        <v>245</v>
      </c>
      <c r="L91" s="68"/>
      <c r="M91" s="68"/>
      <c r="N91" s="20"/>
      <c r="O91" s="20"/>
      <c r="P91" s="20" t="s">
        <v>246</v>
      </c>
      <c r="Q91" s="20"/>
      <c r="R91" s="20" t="s">
        <v>233</v>
      </c>
      <c r="S91" s="87"/>
      <c r="T91" s="19"/>
      <c r="U91" s="69"/>
      <c r="V91" s="19"/>
      <c r="W91" s="150"/>
      <c r="X91" s="19"/>
      <c r="Y91" s="19"/>
      <c r="Z91" s="19"/>
      <c r="AA91" s="74"/>
      <c r="AB91" s="19"/>
      <c r="AC91" s="23"/>
      <c r="AD91" s="23"/>
      <c r="AE91" s="23"/>
      <c r="AF91" s="23"/>
      <c r="AG91" s="23"/>
      <c r="AH91" s="23"/>
      <c r="AI91" s="19"/>
      <c r="AJ91" s="19"/>
      <c r="AK91" s="85" t="s">
        <v>248</v>
      </c>
      <c r="AL91" s="85" t="s">
        <v>247</v>
      </c>
      <c r="AM91" s="88"/>
      <c r="AN91" s="88" t="s">
        <v>244</v>
      </c>
      <c r="AO91" s="21"/>
      <c r="AP91" s="118"/>
      <c r="AQ91" s="118"/>
      <c r="AR91" s="119"/>
    </row>
    <row r="92" spans="1:44" s="5" customFormat="1" ht="66" x14ac:dyDescent="0.25">
      <c r="A92" s="153">
        <v>4</v>
      </c>
      <c r="B92" s="75" t="s">
        <v>232</v>
      </c>
      <c r="C92" s="76"/>
      <c r="D92" s="76"/>
      <c r="E92" s="76"/>
      <c r="F92" s="76"/>
      <c r="G92" s="20"/>
      <c r="H92" s="20"/>
      <c r="I92" s="20"/>
      <c r="J92" s="20"/>
      <c r="K92" s="20" t="s">
        <v>235</v>
      </c>
      <c r="L92" s="68"/>
      <c r="M92" s="68"/>
      <c r="N92" s="20"/>
      <c r="O92" s="20"/>
      <c r="P92" s="20" t="s">
        <v>250</v>
      </c>
      <c r="Q92" s="20"/>
      <c r="R92" s="20" t="s">
        <v>233</v>
      </c>
      <c r="S92" s="87"/>
      <c r="T92" s="19"/>
      <c r="U92" s="69"/>
      <c r="V92" s="19"/>
      <c r="W92" s="150"/>
      <c r="X92" s="19"/>
      <c r="Y92" s="19"/>
      <c r="Z92" s="19"/>
      <c r="AA92" s="74"/>
      <c r="AB92" s="19"/>
      <c r="AC92" s="23"/>
      <c r="AD92" s="23"/>
      <c r="AE92" s="23"/>
      <c r="AF92" s="23"/>
      <c r="AG92" s="23"/>
      <c r="AH92" s="23"/>
      <c r="AI92" s="19"/>
      <c r="AJ92" s="19"/>
      <c r="AK92" s="85" t="s">
        <v>252</v>
      </c>
      <c r="AL92" s="85" t="s">
        <v>251</v>
      </c>
      <c r="AM92" s="88"/>
      <c r="AN92" s="88" t="s">
        <v>249</v>
      </c>
      <c r="AO92" s="21"/>
      <c r="AP92" s="118"/>
      <c r="AQ92" s="118"/>
      <c r="AR92" s="119"/>
    </row>
    <row r="93" spans="1:44" s="5" customFormat="1" ht="66" x14ac:dyDescent="0.25">
      <c r="A93" s="153">
        <v>5</v>
      </c>
      <c r="B93" s="75" t="s">
        <v>232</v>
      </c>
      <c r="C93" s="76"/>
      <c r="D93" s="76"/>
      <c r="E93" s="76"/>
      <c r="F93" s="76"/>
      <c r="G93" s="20"/>
      <c r="H93" s="20"/>
      <c r="I93" s="20"/>
      <c r="J93" s="20"/>
      <c r="K93" s="20" t="s">
        <v>235</v>
      </c>
      <c r="L93" s="68"/>
      <c r="M93" s="68"/>
      <c r="N93" s="20"/>
      <c r="O93" s="20"/>
      <c r="P93" s="20" t="s">
        <v>254</v>
      </c>
      <c r="Q93" s="20"/>
      <c r="R93" s="20" t="s">
        <v>233</v>
      </c>
      <c r="S93" s="87"/>
      <c r="T93" s="19"/>
      <c r="U93" s="69"/>
      <c r="V93" s="19"/>
      <c r="W93" s="150"/>
      <c r="X93" s="19"/>
      <c r="Y93" s="19"/>
      <c r="Z93" s="19"/>
      <c r="AA93" s="74"/>
      <c r="AB93" s="19"/>
      <c r="AC93" s="23"/>
      <c r="AD93" s="23"/>
      <c r="AE93" s="23"/>
      <c r="AF93" s="23"/>
      <c r="AG93" s="23"/>
      <c r="AH93" s="23"/>
      <c r="AI93" s="19"/>
      <c r="AJ93" s="19"/>
      <c r="AK93" s="85" t="s">
        <v>256</v>
      </c>
      <c r="AL93" s="85" t="s">
        <v>255</v>
      </c>
      <c r="AM93" s="88"/>
      <c r="AN93" s="88" t="s">
        <v>253</v>
      </c>
      <c r="AO93" s="21"/>
      <c r="AP93" s="118"/>
      <c r="AQ93" s="118"/>
      <c r="AR93" s="120"/>
    </row>
    <row r="94" spans="1:44" s="5" customFormat="1" ht="66" x14ac:dyDescent="0.25">
      <c r="A94" s="153">
        <v>6</v>
      </c>
      <c r="B94" s="75" t="s">
        <v>232</v>
      </c>
      <c r="C94" s="76"/>
      <c r="D94" s="76"/>
      <c r="E94" s="76"/>
      <c r="F94" s="76"/>
      <c r="G94" s="20"/>
      <c r="H94" s="20"/>
      <c r="I94" s="20"/>
      <c r="J94" s="20"/>
      <c r="K94" s="20" t="s">
        <v>245</v>
      </c>
      <c r="L94" s="68"/>
      <c r="M94" s="68"/>
      <c r="N94" s="20"/>
      <c r="O94" s="20"/>
      <c r="P94" s="20" t="s">
        <v>258</v>
      </c>
      <c r="Q94" s="20"/>
      <c r="R94" s="20" t="s">
        <v>233</v>
      </c>
      <c r="S94" s="87"/>
      <c r="T94" s="19"/>
      <c r="U94" s="69"/>
      <c r="V94" s="19"/>
      <c r="W94" s="150"/>
      <c r="X94" s="19"/>
      <c r="Y94" s="19"/>
      <c r="Z94" s="19"/>
      <c r="AA94" s="74"/>
      <c r="AB94" s="19"/>
      <c r="AC94" s="23"/>
      <c r="AD94" s="23"/>
      <c r="AE94" s="23"/>
      <c r="AF94" s="23"/>
      <c r="AG94" s="23"/>
      <c r="AH94" s="23"/>
      <c r="AI94" s="19"/>
      <c r="AJ94" s="19"/>
      <c r="AK94" s="85" t="s">
        <v>260</v>
      </c>
      <c r="AL94" s="85" t="s">
        <v>259</v>
      </c>
      <c r="AM94" s="88"/>
      <c r="AN94" s="88" t="s">
        <v>257</v>
      </c>
      <c r="AO94" s="21"/>
      <c r="AP94" s="118"/>
      <c r="AQ94" s="118"/>
      <c r="AR94" s="120"/>
    </row>
  </sheetData>
  <autoFilter ref="A2:AR94">
    <filterColumn colId="11">
      <filters blank="1">
        <filter val="0"/>
        <filter val="2"/>
        <filter val="21"/>
        <filter val="22"/>
        <filter val="3"/>
        <filter val="56"/>
        <filter val="66"/>
        <filter val="7"/>
        <filter val="85%"/>
        <filter val="Closed"/>
      </filters>
    </filterColumn>
  </autoFilter>
  <mergeCells count="1">
    <mergeCell ref="AK1:AR1"/>
  </mergeCells>
  <phoneticPr fontId="0" type="noConversion"/>
  <dataValidations count="13">
    <dataValidation type="list" allowBlank="1" showInputMessage="1" showErrorMessage="1" sqref="S9 S3 S17 S23 S31 S33 S64 W89:W94 W3:W71">
      <formula1>"Yes"</formula1>
    </dataValidation>
    <dataValidation showInputMessage="1" showErrorMessage="1" sqref="P11 P5 O4:O8 P19 O10:O14 O16:P16 R45 O18:O22 O32 P35 L18:L24 O34:O63 AK89:AN94 O89:O94 O66:O71 AK3:AN71 L32:L33 L35:L36"/>
    <dataValidation type="list" showInputMessage="1" showErrorMessage="1" sqref="AI65:AI68 AI4:AI8 AI10:AI16 AI18:AI22 AI24:AI30 AI32 AI34:AI63 K85:K86 AI89:AJ94 AI69:AJ71 AJ3:AJ68">
      <formula1>"Yes,No"</formula1>
    </dataValidation>
    <dataValidation type="list" allowBlank="1" showInputMessage="1" showErrorMessage="1" sqref="AF3:AF45 AG3:AG68 AF89:AG94 AF69:AG71 AF47:AF68">
      <formula1>"retracted,withdrawn"</formula1>
    </dataValidation>
    <dataValidation type="list" allowBlank="1" showInputMessage="1" showErrorMessage="1" sqref="AF46">
      <formula1>"retracted,withdrawn,resolved"</formula1>
    </dataValidation>
    <dataValidation type="list" showInputMessage="1" showErrorMessage="1" sqref="AI3 AI9 AI17 AI23 AI31 AI33 AI64">
      <formula1>"Yes,No,Pre"</formula1>
    </dataValidation>
    <dataValidation type="list" showInputMessage="1" showErrorMessage="1" sqref="AP89:AQ94 AP3:AQ71">
      <formula1>"ARB,CCOW,CDS,CQ,Ed,EHR,FM,M and M,M and M/ CMETs,M and M/ Templates,M and M/ Tooling,MedRec,OO,PA,PC,PM,Publishing,RCRIM,Sched,StructDocs,Implementation,Vocab"</formula1>
    </dataValidation>
    <dataValidation type="list" showInputMessage="1" showErrorMessage="1" sqref="Y73:Y83 Y89:Y94 Y3:Y71">
      <formula1>dispositionstatus</formula1>
    </dataValidation>
    <dataValidation type="list" allowBlank="1" showInputMessage="1" showErrorMessage="1" sqref="S4:S8 S10:S16 S18:S22 S24:S30 S32 S34:S63 S89:S94 S65:S71">
      <formula1>"Yes,No"</formula1>
    </dataValidation>
    <dataValidation type="list" allowBlank="1" showInputMessage="1" showErrorMessage="1" sqref="U89:U94 U3:U71">
      <formula1>"NextCall,FutureCall,Deferred,MonQ1,MonQ2,MonQ3,MonQ4,TueQ1,TueQ2,TueQ3,TueQ4,WedQ1,WedQ2,WedQ3,WedQ4,ThurQ1,ThurQ2,ThurQ3,ThurQ4,FriQ1,FriQ2"</formula1>
    </dataValidation>
    <dataValidation type="list" showInputMessage="1" showErrorMessage="1" sqref="M89:M94 M3:M71">
      <formula1>"Correction,Clarification,Enhancement"</formula1>
    </dataValidation>
    <dataValidation type="list" allowBlank="1" showInputMessage="1" showErrorMessage="1" sqref="C89:L94 C3:K71">
      <formula1>"NEG,A-A,A-S,A-T,A-Q,A-C"</formula1>
    </dataValidation>
    <dataValidation type="list" showInputMessage="1" showErrorMessage="1" sqref="E74:E79">
      <formula1>"NEG,A-A,A-S,A-T,A-Q,A-C"</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 ref="AN67" r:id="rId1"/>
    <hyperlink ref="AN65" r:id="rId2"/>
    <hyperlink ref="AN66" r:id="rId3"/>
    <hyperlink ref="AN63" r:id="rId4"/>
    <hyperlink ref="AN60" r:id="rId5"/>
    <hyperlink ref="AN61" r:id="rId6"/>
    <hyperlink ref="AN62" r:id="rId7"/>
    <hyperlink ref="AN64" r:id="rId8"/>
    <hyperlink ref="O13" r:id="rId9"/>
    <hyperlink ref="O14" r:id="rId10"/>
    <hyperlink ref="O15" r:id="rId11"/>
    <hyperlink ref="O16" r:id="rId12"/>
  </hyperlinks>
  <pageMargins left="0.75" right="0.75" top="1" bottom="1" header="0.5" footer="0.5"/>
  <pageSetup scale="80" orientation="landscape" horizontalDpi="4294967294" verticalDpi="4294967294" r:id="rId13"/>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63" workbookViewId="0">
      <selection activeCell="B63" sqref="B1:B1048576"/>
    </sheetView>
  </sheetViews>
  <sheetFormatPr defaultColWidth="8.77734375" defaultRowHeight="13.2" x14ac:dyDescent="0.25"/>
  <cols>
    <col min="1" max="1" width="1.44140625" customWidth="1"/>
    <col min="2" max="2" width="29.6640625" customWidth="1"/>
    <col min="3" max="3" width="11.109375" style="43" customWidth="1"/>
    <col min="4" max="6" width="9.109375" style="43" customWidth="1"/>
    <col min="7" max="7" width="12.6640625" style="43" customWidth="1"/>
    <col min="8" max="8" width="15" style="43" customWidth="1"/>
    <col min="9" max="9" width="19.44140625" style="43" customWidth="1"/>
    <col min="10" max="10" width="43.33203125" style="107" customWidth="1"/>
  </cols>
  <sheetData>
    <row r="1" spans="2:13" ht="13.8" thickBot="1" x14ac:dyDescent="0.3">
      <c r="H1" s="285" t="s">
        <v>27</v>
      </c>
      <c r="I1" s="285"/>
    </row>
    <row r="2" spans="2:13" ht="15.6" x14ac:dyDescent="0.3">
      <c r="B2" s="22" t="s">
        <v>28</v>
      </c>
      <c r="C2" s="44"/>
      <c r="D2" s="44"/>
      <c r="E2" s="44"/>
      <c r="F2" s="44"/>
      <c r="G2" s="44"/>
      <c r="H2" s="44"/>
      <c r="I2" s="45"/>
    </row>
    <row r="3" spans="2:13" ht="72" customHeight="1" thickBot="1" x14ac:dyDescent="0.3">
      <c r="B3" s="262" t="s">
        <v>169</v>
      </c>
      <c r="C3" s="263"/>
      <c r="D3" s="263"/>
      <c r="E3" s="263"/>
      <c r="F3" s="263"/>
      <c r="G3" s="263"/>
      <c r="H3" s="263"/>
      <c r="I3" s="264"/>
    </row>
    <row r="4" spans="2:13" ht="375" customHeight="1" thickBot="1" x14ac:dyDescent="0.3">
      <c r="B4" s="286" t="s">
        <v>87</v>
      </c>
      <c r="C4" s="287"/>
      <c r="D4" s="263"/>
      <c r="E4" s="287"/>
      <c r="F4" s="263"/>
      <c r="G4" s="287"/>
      <c r="H4" s="263"/>
      <c r="I4" s="264"/>
    </row>
    <row r="5" spans="2:13" ht="15.6" x14ac:dyDescent="0.3">
      <c r="B5" s="22" t="s">
        <v>29</v>
      </c>
      <c r="C5" s="44"/>
      <c r="D5" s="44"/>
      <c r="E5" s="44"/>
      <c r="F5" s="44"/>
      <c r="G5" s="44"/>
      <c r="H5" s="44"/>
      <c r="I5" s="94"/>
    </row>
    <row r="6" spans="2:13" ht="18" customHeight="1" x14ac:dyDescent="0.25">
      <c r="B6" s="290" t="s">
        <v>48</v>
      </c>
      <c r="C6" s="291"/>
      <c r="D6" s="291"/>
      <c r="E6" s="291"/>
      <c r="F6" s="291"/>
      <c r="G6" s="291"/>
      <c r="H6" s="291"/>
      <c r="I6" s="292"/>
      <c r="J6" s="124" t="s">
        <v>177</v>
      </c>
      <c r="K6" s="4"/>
      <c r="L6" s="4"/>
      <c r="M6" s="3"/>
    </row>
    <row r="7" spans="2:13" ht="18" customHeight="1" x14ac:dyDescent="0.25">
      <c r="B7" s="110" t="s">
        <v>178</v>
      </c>
      <c r="C7" s="293" t="s">
        <v>57</v>
      </c>
      <c r="D7" s="294"/>
      <c r="E7" s="294"/>
      <c r="F7" s="294"/>
      <c r="G7" s="294"/>
      <c r="H7" s="294"/>
      <c r="I7" s="294"/>
      <c r="J7" s="93" t="s">
        <v>89</v>
      </c>
      <c r="K7" s="4"/>
      <c r="L7" s="4"/>
      <c r="M7" s="3"/>
    </row>
    <row r="8" spans="2:13" ht="108" customHeight="1" x14ac:dyDescent="0.25">
      <c r="B8" s="39" t="s">
        <v>179</v>
      </c>
      <c r="C8" s="271" t="s">
        <v>90</v>
      </c>
      <c r="D8" s="272"/>
      <c r="E8" s="272"/>
      <c r="F8" s="272"/>
      <c r="G8" s="272"/>
      <c r="H8" s="272"/>
      <c r="I8" s="273"/>
      <c r="J8" s="125" t="s">
        <v>89</v>
      </c>
      <c r="K8" s="4"/>
      <c r="L8" s="4"/>
      <c r="M8" s="4"/>
    </row>
    <row r="9" spans="2:13" ht="24.75" customHeight="1" x14ac:dyDescent="0.25">
      <c r="B9" s="39" t="s">
        <v>180</v>
      </c>
      <c r="C9" s="271" t="s">
        <v>92</v>
      </c>
      <c r="D9" s="272"/>
      <c r="E9" s="272"/>
      <c r="F9" s="272"/>
      <c r="G9" s="272"/>
      <c r="H9" s="272"/>
      <c r="I9" s="273"/>
      <c r="J9" s="130" t="s">
        <v>215</v>
      </c>
      <c r="K9" s="4"/>
      <c r="L9" s="4"/>
      <c r="M9" s="4"/>
    </row>
    <row r="10" spans="2:13" ht="24.75" customHeight="1" x14ac:dyDescent="0.25">
      <c r="B10" s="39" t="s">
        <v>181</v>
      </c>
      <c r="C10" s="272" t="s">
        <v>44</v>
      </c>
      <c r="D10" s="272"/>
      <c r="E10" s="272"/>
      <c r="F10" s="272"/>
      <c r="G10" s="272"/>
      <c r="H10" s="272"/>
      <c r="I10" s="273"/>
      <c r="J10" s="125" t="s">
        <v>216</v>
      </c>
      <c r="K10" s="4"/>
      <c r="L10" s="4"/>
      <c r="M10" s="4"/>
    </row>
    <row r="11" spans="2:13" ht="24.75" customHeight="1" x14ac:dyDescent="0.25">
      <c r="B11" s="39" t="s">
        <v>182</v>
      </c>
      <c r="C11" s="271" t="s">
        <v>142</v>
      </c>
      <c r="D11" s="272"/>
      <c r="E11" s="272"/>
      <c r="F11" s="272"/>
      <c r="G11" s="272"/>
      <c r="H11" s="272"/>
      <c r="I11" s="273"/>
      <c r="J11" s="125" t="s">
        <v>215</v>
      </c>
      <c r="K11" s="4"/>
      <c r="L11" s="4"/>
      <c r="M11" s="4"/>
    </row>
    <row r="12" spans="2:13" ht="37.5" customHeight="1" x14ac:dyDescent="0.25">
      <c r="B12" s="39" t="s">
        <v>183</v>
      </c>
      <c r="C12" s="271" t="s">
        <v>143</v>
      </c>
      <c r="D12" s="272"/>
      <c r="E12" s="272"/>
      <c r="F12" s="272"/>
      <c r="G12" s="272"/>
      <c r="H12" s="272"/>
      <c r="I12" s="273"/>
      <c r="J12" s="125" t="s">
        <v>217</v>
      </c>
      <c r="K12" s="4"/>
      <c r="L12" s="4"/>
      <c r="M12" s="4"/>
    </row>
    <row r="13" spans="2:13" ht="25.5" customHeight="1" x14ac:dyDescent="0.25">
      <c r="B13" s="95" t="s">
        <v>184</v>
      </c>
      <c r="C13" s="295" t="s">
        <v>93</v>
      </c>
      <c r="D13" s="296"/>
      <c r="E13" s="296"/>
      <c r="F13" s="296"/>
      <c r="G13" s="296"/>
      <c r="H13" s="296"/>
      <c r="I13" s="297"/>
      <c r="J13" s="125" t="s">
        <v>91</v>
      </c>
      <c r="K13" s="4"/>
      <c r="L13" s="4"/>
      <c r="M13" s="4"/>
    </row>
    <row r="14" spans="2:13" x14ac:dyDescent="0.25">
      <c r="B14" s="96"/>
      <c r="C14" s="97" t="s">
        <v>94</v>
      </c>
      <c r="D14" s="260" t="s">
        <v>95</v>
      </c>
      <c r="E14" s="261"/>
      <c r="F14" s="261"/>
      <c r="G14" s="261"/>
      <c r="H14" s="261"/>
      <c r="I14" s="98"/>
      <c r="J14" s="125"/>
      <c r="K14" s="4"/>
      <c r="L14" s="4"/>
      <c r="M14" s="4"/>
    </row>
    <row r="15" spans="2:13" x14ac:dyDescent="0.25">
      <c r="B15" s="96"/>
      <c r="C15" s="97" t="s">
        <v>96</v>
      </c>
      <c r="D15" s="260" t="s">
        <v>97</v>
      </c>
      <c r="E15" s="261"/>
      <c r="F15" s="261"/>
      <c r="G15" s="261"/>
      <c r="H15" s="261"/>
      <c r="I15" s="98"/>
      <c r="J15" s="125"/>
      <c r="K15" s="4"/>
      <c r="L15" s="4"/>
      <c r="M15" s="4"/>
    </row>
    <row r="16" spans="2:13" x14ac:dyDescent="0.25">
      <c r="B16" s="96"/>
      <c r="C16" s="97" t="s">
        <v>98</v>
      </c>
      <c r="D16" s="282" t="s">
        <v>99</v>
      </c>
      <c r="E16" s="283"/>
      <c r="F16" s="283"/>
      <c r="G16" s="283"/>
      <c r="H16" s="284"/>
      <c r="I16" s="98"/>
      <c r="J16" s="125"/>
      <c r="K16" s="4"/>
      <c r="L16" s="4"/>
      <c r="M16" s="4"/>
    </row>
    <row r="17" spans="2:13" x14ac:dyDescent="0.25">
      <c r="B17" s="96"/>
      <c r="C17" s="97" t="s">
        <v>100</v>
      </c>
      <c r="D17" s="282" t="s">
        <v>101</v>
      </c>
      <c r="E17" s="283"/>
      <c r="F17" s="283"/>
      <c r="G17" s="283"/>
      <c r="H17" s="284"/>
      <c r="I17" s="98"/>
      <c r="J17" s="125"/>
      <c r="K17" s="4"/>
      <c r="L17" s="4"/>
      <c r="M17" s="4"/>
    </row>
    <row r="18" spans="2:13" x14ac:dyDescent="0.25">
      <c r="B18" s="96"/>
      <c r="C18" s="97" t="s">
        <v>102</v>
      </c>
      <c r="D18" s="260" t="s">
        <v>103</v>
      </c>
      <c r="E18" s="261"/>
      <c r="F18" s="261"/>
      <c r="G18" s="261"/>
      <c r="H18" s="261"/>
      <c r="I18" s="98"/>
      <c r="J18" s="125"/>
      <c r="K18" s="4"/>
      <c r="L18" s="4"/>
      <c r="M18" s="4"/>
    </row>
    <row r="19" spans="2:13" x14ac:dyDescent="0.25">
      <c r="B19" s="96"/>
      <c r="C19" s="97" t="s">
        <v>104</v>
      </c>
      <c r="D19" s="260" t="s">
        <v>105</v>
      </c>
      <c r="E19" s="261"/>
      <c r="F19" s="261"/>
      <c r="G19" s="261"/>
      <c r="H19" s="261"/>
      <c r="I19" s="98"/>
      <c r="J19" s="125"/>
      <c r="K19" s="4"/>
      <c r="L19" s="4"/>
      <c r="M19" s="4"/>
    </row>
    <row r="20" spans="2:13" x14ac:dyDescent="0.25">
      <c r="B20" s="96"/>
      <c r="C20" s="99" t="s">
        <v>106</v>
      </c>
      <c r="D20" s="261" t="s">
        <v>107</v>
      </c>
      <c r="E20" s="261"/>
      <c r="F20" s="261"/>
      <c r="G20" s="261"/>
      <c r="H20" s="261"/>
      <c r="I20" s="98"/>
      <c r="J20" s="125"/>
      <c r="K20" s="4"/>
      <c r="L20" s="4"/>
      <c r="M20" s="4"/>
    </row>
    <row r="21" spans="2:13" x14ac:dyDescent="0.25">
      <c r="B21" s="96"/>
      <c r="C21" s="99" t="s">
        <v>108</v>
      </c>
      <c r="D21" s="299" t="s">
        <v>109</v>
      </c>
      <c r="E21" s="277"/>
      <c r="F21" s="277"/>
      <c r="G21" s="277"/>
      <c r="H21" s="298"/>
      <c r="I21" s="98"/>
      <c r="J21" s="125"/>
      <c r="K21" s="4"/>
      <c r="L21" s="4"/>
      <c r="M21" s="4"/>
    </row>
    <row r="22" spans="2:13" x14ac:dyDescent="0.25">
      <c r="B22" s="96"/>
      <c r="C22" s="97" t="s">
        <v>110</v>
      </c>
      <c r="D22" s="282" t="s">
        <v>111</v>
      </c>
      <c r="E22" s="283"/>
      <c r="F22" s="283"/>
      <c r="G22" s="283"/>
      <c r="H22" s="284"/>
      <c r="I22" s="98"/>
      <c r="J22" s="125"/>
      <c r="K22" s="4"/>
      <c r="L22" s="4"/>
      <c r="M22" s="4"/>
    </row>
    <row r="23" spans="2:13" x14ac:dyDescent="0.25">
      <c r="B23" s="96"/>
      <c r="C23" s="97" t="s">
        <v>112</v>
      </c>
      <c r="D23" s="282" t="s">
        <v>113</v>
      </c>
      <c r="E23" s="277"/>
      <c r="F23" s="277"/>
      <c r="G23" s="277"/>
      <c r="H23" s="298"/>
      <c r="I23" s="98"/>
      <c r="J23" s="125"/>
      <c r="K23" s="4"/>
      <c r="L23" s="4"/>
      <c r="M23" s="4"/>
    </row>
    <row r="24" spans="2:13" x14ac:dyDescent="0.25">
      <c r="B24" s="96"/>
      <c r="C24" s="97" t="s">
        <v>114</v>
      </c>
      <c r="D24" s="282" t="s">
        <v>115</v>
      </c>
      <c r="E24" s="283"/>
      <c r="F24" s="283"/>
      <c r="G24" s="283"/>
      <c r="H24" s="284"/>
      <c r="I24" s="98"/>
      <c r="J24" s="125"/>
      <c r="K24" s="4"/>
      <c r="L24" s="4"/>
      <c r="M24" s="4"/>
    </row>
    <row r="25" spans="2:13" x14ac:dyDescent="0.25">
      <c r="B25" s="96"/>
      <c r="C25" s="97" t="s">
        <v>116</v>
      </c>
      <c r="D25" s="282" t="s">
        <v>117</v>
      </c>
      <c r="E25" s="283"/>
      <c r="F25" s="283"/>
      <c r="G25" s="283"/>
      <c r="H25" s="284"/>
      <c r="I25" s="98"/>
      <c r="J25" s="125"/>
      <c r="K25" s="4"/>
      <c r="L25" s="4"/>
      <c r="M25" s="4"/>
    </row>
    <row r="26" spans="2:13" x14ac:dyDescent="0.25">
      <c r="B26" s="96"/>
      <c r="C26" s="97" t="s">
        <v>118</v>
      </c>
      <c r="D26" s="282" t="s">
        <v>119</v>
      </c>
      <c r="E26" s="283"/>
      <c r="F26" s="283"/>
      <c r="G26" s="283"/>
      <c r="H26" s="284"/>
      <c r="I26" s="98"/>
      <c r="J26" s="125"/>
      <c r="K26" s="4"/>
      <c r="L26" s="4"/>
      <c r="M26" s="4"/>
    </row>
    <row r="27" spans="2:13" x14ac:dyDescent="0.25">
      <c r="B27" s="96"/>
      <c r="C27" s="97" t="s">
        <v>120</v>
      </c>
      <c r="D27" s="282" t="s">
        <v>121</v>
      </c>
      <c r="E27" s="283"/>
      <c r="F27" s="283"/>
      <c r="G27" s="283"/>
      <c r="H27" s="284"/>
      <c r="I27" s="98"/>
      <c r="J27" s="125"/>
      <c r="K27" s="4"/>
      <c r="L27" s="4"/>
      <c r="M27" s="4"/>
    </row>
    <row r="28" spans="2:13" x14ac:dyDescent="0.25">
      <c r="B28" s="96"/>
      <c r="C28" s="97" t="s">
        <v>122</v>
      </c>
      <c r="D28" s="282" t="s">
        <v>123</v>
      </c>
      <c r="E28" s="283"/>
      <c r="F28" s="283"/>
      <c r="G28" s="283"/>
      <c r="H28" s="284"/>
      <c r="I28" s="98"/>
      <c r="J28" s="125"/>
      <c r="K28" s="4"/>
      <c r="L28" s="4"/>
      <c r="M28" s="4"/>
    </row>
    <row r="29" spans="2:13" x14ac:dyDescent="0.25">
      <c r="B29" s="96"/>
      <c r="C29" s="99" t="s">
        <v>124</v>
      </c>
      <c r="D29" s="299" t="s">
        <v>125</v>
      </c>
      <c r="E29" s="277"/>
      <c r="F29" s="277"/>
      <c r="G29" s="277"/>
      <c r="H29" s="298"/>
      <c r="I29" s="98"/>
      <c r="J29" s="125"/>
      <c r="K29" s="4"/>
      <c r="L29" s="4"/>
      <c r="M29" s="4"/>
    </row>
    <row r="30" spans="2:13" x14ac:dyDescent="0.25">
      <c r="B30" s="96"/>
      <c r="C30" s="97" t="s">
        <v>126</v>
      </c>
      <c r="D30" s="282" t="s">
        <v>127</v>
      </c>
      <c r="E30" s="283"/>
      <c r="F30" s="283"/>
      <c r="G30" s="283"/>
      <c r="H30" s="284"/>
      <c r="I30" s="98"/>
      <c r="J30" s="125"/>
      <c r="K30" s="4"/>
      <c r="L30" s="4"/>
      <c r="M30" s="4"/>
    </row>
    <row r="31" spans="2:13" x14ac:dyDescent="0.25">
      <c r="B31" s="96"/>
      <c r="C31" s="97" t="s">
        <v>128</v>
      </c>
      <c r="D31" s="282" t="s">
        <v>129</v>
      </c>
      <c r="E31" s="283"/>
      <c r="F31" s="283"/>
      <c r="G31" s="283"/>
      <c r="H31" s="284"/>
      <c r="I31" s="98"/>
      <c r="J31" s="125"/>
      <c r="K31" s="4"/>
      <c r="L31" s="4"/>
      <c r="M31" s="4"/>
    </row>
    <row r="32" spans="2:13" x14ac:dyDescent="0.25">
      <c r="B32" s="96"/>
      <c r="C32" s="97" t="s">
        <v>130</v>
      </c>
      <c r="D32" s="282" t="s">
        <v>131</v>
      </c>
      <c r="E32" s="283"/>
      <c r="F32" s="283"/>
      <c r="G32" s="283"/>
      <c r="H32" s="284"/>
      <c r="I32" s="98"/>
      <c r="J32" s="125"/>
      <c r="K32" s="4"/>
      <c r="L32" s="4"/>
      <c r="M32" s="4"/>
    </row>
    <row r="33" spans="2:13" x14ac:dyDescent="0.25">
      <c r="B33" s="96"/>
      <c r="C33" s="97" t="s">
        <v>132</v>
      </c>
      <c r="D33" s="282" t="s">
        <v>133</v>
      </c>
      <c r="E33" s="283"/>
      <c r="F33" s="283"/>
      <c r="G33" s="283"/>
      <c r="H33" s="284"/>
      <c r="I33" s="98"/>
      <c r="J33" s="125"/>
      <c r="K33" s="4"/>
      <c r="L33" s="4"/>
      <c r="M33" s="4"/>
    </row>
    <row r="34" spans="2:13" x14ac:dyDescent="0.25">
      <c r="B34" s="96"/>
      <c r="C34" s="97" t="s">
        <v>134</v>
      </c>
      <c r="D34" s="282" t="s">
        <v>135</v>
      </c>
      <c r="E34" s="283"/>
      <c r="F34" s="283"/>
      <c r="G34" s="283"/>
      <c r="H34" s="284"/>
      <c r="I34" s="98"/>
      <c r="J34" s="125"/>
      <c r="K34" s="4"/>
      <c r="L34" s="4"/>
      <c r="M34" s="4"/>
    </row>
    <row r="35" spans="2:13" x14ac:dyDescent="0.25">
      <c r="B35" s="96"/>
      <c r="C35" s="97" t="s">
        <v>136</v>
      </c>
      <c r="D35" s="282" t="s">
        <v>137</v>
      </c>
      <c r="E35" s="283"/>
      <c r="F35" s="283"/>
      <c r="G35" s="283"/>
      <c r="H35" s="284"/>
      <c r="I35" s="98"/>
      <c r="J35" s="125"/>
      <c r="K35" s="4"/>
      <c r="L35" s="4"/>
      <c r="M35" s="4"/>
    </row>
    <row r="36" spans="2:13" x14ac:dyDescent="0.25">
      <c r="B36" s="96"/>
      <c r="C36" s="97" t="s">
        <v>138</v>
      </c>
      <c r="D36" s="260" t="s">
        <v>139</v>
      </c>
      <c r="E36" s="261"/>
      <c r="F36" s="261"/>
      <c r="G36" s="261"/>
      <c r="H36" s="261"/>
      <c r="I36" s="98"/>
      <c r="J36" s="125"/>
      <c r="K36" s="4"/>
      <c r="L36" s="4"/>
      <c r="M36" s="4"/>
    </row>
    <row r="37" spans="2:13" x14ac:dyDescent="0.25">
      <c r="B37" s="100"/>
      <c r="C37" s="101"/>
      <c r="D37" s="101"/>
      <c r="E37" s="101"/>
      <c r="F37" s="101"/>
      <c r="G37" s="101"/>
      <c r="H37" s="101"/>
      <c r="I37" s="98"/>
      <c r="J37" s="125"/>
      <c r="K37" s="4"/>
      <c r="L37" s="4"/>
      <c r="M37" s="4"/>
    </row>
    <row r="38" spans="2:13" ht="45" customHeight="1" x14ac:dyDescent="0.25">
      <c r="B38" s="39" t="s">
        <v>185</v>
      </c>
      <c r="C38" s="282" t="s">
        <v>140</v>
      </c>
      <c r="D38" s="288"/>
      <c r="E38" s="288"/>
      <c r="F38" s="288"/>
      <c r="G38" s="288"/>
      <c r="H38" s="288"/>
      <c r="I38" s="289"/>
      <c r="J38" s="125" t="s">
        <v>144</v>
      </c>
      <c r="K38" s="4"/>
      <c r="L38" s="4"/>
      <c r="M38" s="4"/>
    </row>
    <row r="39" spans="2:13" ht="42.75" customHeight="1" x14ac:dyDescent="0.25">
      <c r="B39" s="39" t="s">
        <v>186</v>
      </c>
      <c r="C39" s="282" t="s">
        <v>141</v>
      </c>
      <c r="D39" s="288"/>
      <c r="E39" s="288"/>
      <c r="F39" s="288"/>
      <c r="G39" s="288"/>
      <c r="H39" s="288"/>
      <c r="I39" s="289"/>
      <c r="J39" s="125" t="s">
        <v>144</v>
      </c>
      <c r="K39" s="4"/>
      <c r="L39" s="4"/>
      <c r="M39" s="4"/>
    </row>
    <row r="40" spans="2:13" ht="24.75" customHeight="1" x14ac:dyDescent="0.25">
      <c r="B40" s="39" t="s">
        <v>187</v>
      </c>
      <c r="C40" s="282" t="s">
        <v>64</v>
      </c>
      <c r="D40" s="288"/>
      <c r="E40" s="288"/>
      <c r="F40" s="288"/>
      <c r="G40" s="288"/>
      <c r="H40" s="288"/>
      <c r="I40" s="289"/>
      <c r="J40" s="125" t="s">
        <v>144</v>
      </c>
      <c r="K40" s="4"/>
      <c r="L40" s="4"/>
      <c r="M40" s="4"/>
    </row>
    <row r="41" spans="2:13" ht="330" customHeight="1" x14ac:dyDescent="0.25">
      <c r="B41" s="38" t="s">
        <v>188</v>
      </c>
      <c r="C41" s="306" t="s">
        <v>60</v>
      </c>
      <c r="D41" s="307"/>
      <c r="E41" s="307"/>
      <c r="F41" s="307"/>
      <c r="G41" s="307"/>
      <c r="H41" s="307"/>
      <c r="I41" s="308"/>
      <c r="J41" s="126" t="s">
        <v>89</v>
      </c>
      <c r="M41" s="4"/>
    </row>
    <row r="42" spans="2:13" ht="130.5" customHeight="1" x14ac:dyDescent="0.25">
      <c r="B42" s="38" t="s">
        <v>189</v>
      </c>
      <c r="C42" s="282" t="s">
        <v>173</v>
      </c>
      <c r="D42" s="288"/>
      <c r="E42" s="288"/>
      <c r="F42" s="288"/>
      <c r="G42" s="288"/>
      <c r="H42" s="288"/>
      <c r="I42" s="289"/>
      <c r="J42" s="126" t="s">
        <v>89</v>
      </c>
      <c r="M42" s="4"/>
    </row>
    <row r="43" spans="2:13" ht="178.5" customHeight="1" x14ac:dyDescent="0.25">
      <c r="B43" s="38" t="s">
        <v>190</v>
      </c>
      <c r="C43" s="282" t="s">
        <v>175</v>
      </c>
      <c r="D43" s="288"/>
      <c r="E43" s="288"/>
      <c r="F43" s="288"/>
      <c r="G43" s="288"/>
      <c r="H43" s="288"/>
      <c r="I43" s="289"/>
      <c r="J43" s="126" t="s">
        <v>144</v>
      </c>
      <c r="M43" s="4"/>
    </row>
    <row r="44" spans="2:13" ht="18" customHeight="1" x14ac:dyDescent="0.25">
      <c r="B44" s="39" t="s">
        <v>220</v>
      </c>
      <c r="C44" s="274" t="s">
        <v>69</v>
      </c>
      <c r="D44" s="271"/>
      <c r="E44" s="271"/>
      <c r="F44" s="271"/>
      <c r="G44" s="271"/>
      <c r="H44" s="271"/>
      <c r="I44" s="275"/>
      <c r="J44" s="126" t="s">
        <v>89</v>
      </c>
      <c r="M44" s="4"/>
    </row>
    <row r="45" spans="2:13" ht="15.75" customHeight="1" x14ac:dyDescent="0.25">
      <c r="B45" s="39" t="s">
        <v>221</v>
      </c>
      <c r="C45" s="274" t="s">
        <v>59</v>
      </c>
      <c r="D45" s="271"/>
      <c r="E45" s="271"/>
      <c r="F45" s="271"/>
      <c r="G45" s="271"/>
      <c r="H45" s="271"/>
      <c r="I45" s="275"/>
      <c r="J45" s="125" t="s">
        <v>89</v>
      </c>
      <c r="M45" s="4"/>
    </row>
    <row r="46" spans="2:13" ht="70.5" customHeight="1" x14ac:dyDescent="0.25">
      <c r="B46" s="38" t="s">
        <v>222</v>
      </c>
      <c r="C46" s="282" t="s">
        <v>174</v>
      </c>
      <c r="D46" s="288"/>
      <c r="E46" s="288"/>
      <c r="F46" s="288"/>
      <c r="G46" s="288"/>
      <c r="H46" s="288"/>
      <c r="I46" s="289"/>
      <c r="J46" s="125" t="s">
        <v>89</v>
      </c>
      <c r="K46" s="4"/>
      <c r="L46" s="4"/>
      <c r="M46" s="4"/>
    </row>
    <row r="47" spans="2:13" ht="52.5" customHeight="1" x14ac:dyDescent="0.25">
      <c r="B47" s="38" t="s">
        <v>223</v>
      </c>
      <c r="C47" s="282" t="s">
        <v>176</v>
      </c>
      <c r="D47" s="288"/>
      <c r="E47" s="288"/>
      <c r="F47" s="288"/>
      <c r="G47" s="288"/>
      <c r="H47" s="288"/>
      <c r="I47" s="289"/>
      <c r="J47" s="125" t="s">
        <v>144</v>
      </c>
      <c r="K47" s="4"/>
      <c r="L47" s="4"/>
      <c r="M47" s="4"/>
    </row>
    <row r="48" spans="2:13" ht="59.25" customHeight="1" x14ac:dyDescent="0.25">
      <c r="B48" s="91" t="s">
        <v>224</v>
      </c>
      <c r="C48" s="276" t="s">
        <v>152</v>
      </c>
      <c r="D48" s="277"/>
      <c r="E48" s="277"/>
      <c r="F48" s="277"/>
      <c r="G48" s="277"/>
      <c r="H48" s="277"/>
      <c r="I48" s="278"/>
      <c r="J48" s="125" t="s">
        <v>89</v>
      </c>
    </row>
    <row r="49" spans="2:13" ht="18" customHeight="1" x14ac:dyDescent="0.25">
      <c r="B49" s="290" t="s">
        <v>70</v>
      </c>
      <c r="C49" s="291"/>
      <c r="D49" s="291"/>
      <c r="E49" s="291"/>
      <c r="F49" s="291"/>
      <c r="G49" s="291"/>
      <c r="H49" s="291"/>
      <c r="I49" s="292"/>
      <c r="J49" s="124"/>
      <c r="K49" s="4"/>
      <c r="L49" s="4"/>
      <c r="M49" s="3"/>
    </row>
    <row r="50" spans="2:13" ht="67.5" customHeight="1" x14ac:dyDescent="0.25">
      <c r="B50" s="111" t="s">
        <v>225</v>
      </c>
      <c r="C50" s="303" t="s">
        <v>159</v>
      </c>
      <c r="D50" s="304"/>
      <c r="E50" s="304"/>
      <c r="F50" s="304"/>
      <c r="G50" s="304"/>
      <c r="H50" s="304"/>
      <c r="I50" s="305"/>
      <c r="J50" s="125" t="s">
        <v>89</v>
      </c>
      <c r="K50" s="4"/>
      <c r="L50" s="4"/>
      <c r="M50" s="3"/>
    </row>
    <row r="51" spans="2:13" x14ac:dyDescent="0.25">
      <c r="B51" s="111" t="s">
        <v>226</v>
      </c>
      <c r="C51" s="303" t="s">
        <v>171</v>
      </c>
      <c r="D51" s="304"/>
      <c r="E51" s="304"/>
      <c r="F51" s="304"/>
      <c r="G51" s="304"/>
      <c r="H51" s="304"/>
      <c r="I51" s="305"/>
      <c r="J51" s="125" t="s">
        <v>89</v>
      </c>
      <c r="K51" s="4"/>
      <c r="L51" s="4"/>
      <c r="M51" s="3"/>
    </row>
    <row r="52" spans="2:13" ht="28.5" customHeight="1" x14ac:dyDescent="0.25">
      <c r="B52" s="36" t="s">
        <v>227</v>
      </c>
      <c r="C52" s="315" t="s">
        <v>73</v>
      </c>
      <c r="D52" s="316"/>
      <c r="E52" s="316"/>
      <c r="F52" s="316"/>
      <c r="G52" s="316"/>
      <c r="H52" s="316"/>
      <c r="I52" s="317"/>
      <c r="J52" s="125" t="s">
        <v>89</v>
      </c>
      <c r="K52" s="4"/>
      <c r="L52" s="4"/>
      <c r="M52" s="4"/>
    </row>
    <row r="53" spans="2:13" ht="39.75" customHeight="1" x14ac:dyDescent="0.25">
      <c r="B53" s="151" t="s">
        <v>228</v>
      </c>
      <c r="C53" s="300" t="s">
        <v>151</v>
      </c>
      <c r="D53" s="301"/>
      <c r="E53" s="301"/>
      <c r="F53" s="301"/>
      <c r="G53" s="301"/>
      <c r="H53" s="301"/>
      <c r="I53" s="302"/>
      <c r="J53" s="126" t="s">
        <v>89</v>
      </c>
      <c r="M53" s="4"/>
    </row>
    <row r="54" spans="2:13" ht="65.25" customHeight="1" x14ac:dyDescent="0.25">
      <c r="B54" s="36" t="s">
        <v>191</v>
      </c>
      <c r="C54" s="315" t="s">
        <v>154</v>
      </c>
      <c r="D54" s="316"/>
      <c r="E54" s="316"/>
      <c r="F54" s="316"/>
      <c r="G54" s="316"/>
      <c r="H54" s="316"/>
      <c r="I54" s="317"/>
      <c r="J54" s="125" t="s">
        <v>89</v>
      </c>
      <c r="K54" s="4"/>
      <c r="L54" s="4"/>
      <c r="M54" s="4"/>
    </row>
    <row r="55" spans="2:13" ht="33.75" customHeight="1" x14ac:dyDescent="0.25">
      <c r="B55" s="36" t="s">
        <v>192</v>
      </c>
      <c r="C55" s="318" t="s">
        <v>22</v>
      </c>
      <c r="D55" s="319"/>
      <c r="E55" s="319"/>
      <c r="F55" s="319"/>
      <c r="G55" s="319"/>
      <c r="H55" s="319"/>
      <c r="I55" s="320"/>
      <c r="J55" s="125" t="s">
        <v>89</v>
      </c>
      <c r="K55" s="4"/>
      <c r="L55" s="4"/>
      <c r="M55" s="4"/>
    </row>
    <row r="56" spans="2:13" ht="180" customHeight="1" x14ac:dyDescent="0.25">
      <c r="B56" s="37" t="s">
        <v>193</v>
      </c>
      <c r="C56" s="281" t="s">
        <v>229</v>
      </c>
      <c r="D56" s="279"/>
      <c r="E56" s="279"/>
      <c r="F56" s="279"/>
      <c r="G56" s="279"/>
      <c r="H56" s="279"/>
      <c r="I56" s="280"/>
      <c r="J56" s="125" t="s">
        <v>89</v>
      </c>
      <c r="K56" s="4"/>
      <c r="L56" s="4"/>
      <c r="M56" s="4"/>
    </row>
    <row r="57" spans="2:13" ht="28.5" customHeight="1" x14ac:dyDescent="0.25">
      <c r="B57" s="37" t="s">
        <v>194</v>
      </c>
      <c r="C57" s="268" t="s">
        <v>153</v>
      </c>
      <c r="D57" s="269"/>
      <c r="E57" s="269"/>
      <c r="F57" s="269"/>
      <c r="G57" s="269"/>
      <c r="H57" s="269"/>
      <c r="I57" s="270"/>
      <c r="J57" s="125" t="s">
        <v>89</v>
      </c>
      <c r="K57" s="4"/>
      <c r="L57" s="4"/>
      <c r="M57" s="4"/>
    </row>
    <row r="58" spans="2:13" ht="28.5" customHeight="1" x14ac:dyDescent="0.25">
      <c r="B58" s="77" t="s">
        <v>198</v>
      </c>
      <c r="C58" s="268" t="s">
        <v>200</v>
      </c>
      <c r="D58" s="269"/>
      <c r="E58" s="269"/>
      <c r="F58" s="269"/>
      <c r="G58" s="269"/>
      <c r="H58" s="269"/>
      <c r="I58" s="270"/>
      <c r="J58" s="125" t="s">
        <v>89</v>
      </c>
      <c r="K58" s="4"/>
      <c r="L58" s="4"/>
      <c r="M58" s="4"/>
    </row>
    <row r="59" spans="2:13" ht="28.5" customHeight="1" x14ac:dyDescent="0.25">
      <c r="B59" s="77" t="s">
        <v>195</v>
      </c>
      <c r="C59" s="268" t="s">
        <v>201</v>
      </c>
      <c r="D59" s="281"/>
      <c r="E59" s="281"/>
      <c r="F59" s="281"/>
      <c r="G59" s="281"/>
      <c r="H59" s="281"/>
      <c r="I59" s="324"/>
      <c r="J59" s="125" t="s">
        <v>89</v>
      </c>
      <c r="K59" s="4"/>
      <c r="L59" s="4"/>
      <c r="M59" s="4"/>
    </row>
    <row r="60" spans="2:13" ht="28.5" customHeight="1" x14ac:dyDescent="0.25">
      <c r="B60" s="77" t="s">
        <v>196</v>
      </c>
      <c r="C60" s="325"/>
      <c r="D60" s="321"/>
      <c r="E60" s="321"/>
      <c r="F60" s="321"/>
      <c r="G60" s="321"/>
      <c r="H60" s="321"/>
      <c r="I60" s="326"/>
      <c r="J60" s="125" t="s">
        <v>89</v>
      </c>
      <c r="K60" s="4"/>
      <c r="L60" s="4"/>
      <c r="M60" s="4"/>
    </row>
    <row r="61" spans="2:13" ht="75" customHeight="1" x14ac:dyDescent="0.25">
      <c r="B61" s="77" t="s">
        <v>197</v>
      </c>
      <c r="C61" s="327"/>
      <c r="D61" s="328"/>
      <c r="E61" s="328"/>
      <c r="F61" s="328"/>
      <c r="G61" s="328"/>
      <c r="H61" s="328"/>
      <c r="I61" s="329"/>
      <c r="J61" s="125" t="s">
        <v>89</v>
      </c>
      <c r="K61" s="14"/>
      <c r="L61" s="14"/>
      <c r="M61" s="14"/>
    </row>
    <row r="62" spans="2:13" ht="390.75" customHeight="1" x14ac:dyDescent="0.25">
      <c r="B62" s="108" t="s">
        <v>199</v>
      </c>
      <c r="C62" s="330" t="s">
        <v>155</v>
      </c>
      <c r="D62" s="331"/>
      <c r="E62" s="331"/>
      <c r="F62" s="331"/>
      <c r="G62" s="331"/>
      <c r="H62" s="331"/>
      <c r="I62" s="332"/>
      <c r="J62" s="125" t="s">
        <v>89</v>
      </c>
      <c r="K62" s="4"/>
      <c r="L62" s="4"/>
      <c r="M62" s="4"/>
    </row>
    <row r="63" spans="2:13" ht="246.75" customHeight="1" x14ac:dyDescent="0.25">
      <c r="B63" s="77"/>
      <c r="C63" s="321" t="s">
        <v>156</v>
      </c>
      <c r="D63" s="322"/>
      <c r="E63" s="322"/>
      <c r="F63" s="322"/>
      <c r="G63" s="322"/>
      <c r="H63" s="322"/>
      <c r="I63" s="323"/>
      <c r="J63" s="125"/>
      <c r="K63" s="4"/>
      <c r="L63" s="4"/>
      <c r="M63" s="4"/>
    </row>
    <row r="64" spans="2:13" ht="33" customHeight="1" x14ac:dyDescent="0.25">
      <c r="B64" s="37" t="s">
        <v>202</v>
      </c>
      <c r="C64" s="268" t="s">
        <v>158</v>
      </c>
      <c r="D64" s="269"/>
      <c r="E64" s="269"/>
      <c r="F64" s="269"/>
      <c r="G64" s="269"/>
      <c r="H64" s="269"/>
      <c r="I64" s="270"/>
      <c r="J64" s="125" t="s">
        <v>89</v>
      </c>
      <c r="K64" s="14"/>
      <c r="L64" s="14"/>
      <c r="M64" s="14"/>
    </row>
    <row r="65" spans="2:13" ht="33" customHeight="1" x14ac:dyDescent="0.25">
      <c r="B65" s="112" t="s">
        <v>203</v>
      </c>
      <c r="C65" s="268" t="s">
        <v>157</v>
      </c>
      <c r="D65" s="279"/>
      <c r="E65" s="279"/>
      <c r="F65" s="279"/>
      <c r="G65" s="279"/>
      <c r="H65" s="279"/>
      <c r="I65" s="280"/>
      <c r="J65" s="125" t="s">
        <v>89</v>
      </c>
      <c r="K65" s="14"/>
      <c r="L65" s="14"/>
      <c r="M65" s="14"/>
    </row>
    <row r="66" spans="2:13" ht="120.75" customHeight="1" x14ac:dyDescent="0.25">
      <c r="B66" s="113" t="s">
        <v>204</v>
      </c>
      <c r="C66" s="281" t="s">
        <v>160</v>
      </c>
      <c r="D66" s="279"/>
      <c r="E66" s="279"/>
      <c r="F66" s="279"/>
      <c r="G66" s="279"/>
      <c r="H66" s="279"/>
      <c r="I66" s="280"/>
      <c r="J66" s="125" t="s">
        <v>89</v>
      </c>
      <c r="K66" s="14"/>
      <c r="L66" s="14"/>
      <c r="M66" s="14"/>
    </row>
    <row r="67" spans="2:13" ht="321.75" customHeight="1" x14ac:dyDescent="0.25">
      <c r="B67" s="114" t="s">
        <v>205</v>
      </c>
      <c r="C67" s="268" t="s">
        <v>161</v>
      </c>
      <c r="D67" s="279"/>
      <c r="E67" s="279"/>
      <c r="F67" s="279"/>
      <c r="G67" s="279"/>
      <c r="H67" s="279"/>
      <c r="I67" s="280"/>
      <c r="J67" s="125" t="s">
        <v>89</v>
      </c>
      <c r="K67" s="14"/>
      <c r="L67" s="14"/>
      <c r="M67" s="14"/>
    </row>
    <row r="68" spans="2:13" ht="54.75" customHeight="1" x14ac:dyDescent="0.25">
      <c r="B68" s="115" t="s">
        <v>206</v>
      </c>
      <c r="C68" s="265" t="s">
        <v>47</v>
      </c>
      <c r="D68" s="266"/>
      <c r="E68" s="266"/>
      <c r="F68" s="266"/>
      <c r="G68" s="266"/>
      <c r="H68" s="266"/>
      <c r="I68" s="267"/>
      <c r="J68" s="125" t="s">
        <v>89</v>
      </c>
    </row>
    <row r="69" spans="2:13" ht="54.75" customHeight="1" x14ac:dyDescent="0.25">
      <c r="B69" s="115" t="s">
        <v>207</v>
      </c>
      <c r="C69" s="339" t="s">
        <v>55</v>
      </c>
      <c r="D69" s="266"/>
      <c r="E69" s="266"/>
      <c r="F69" s="266"/>
      <c r="G69" s="266"/>
      <c r="H69" s="266"/>
      <c r="I69" s="267"/>
      <c r="J69" s="125" t="s">
        <v>89</v>
      </c>
    </row>
    <row r="70" spans="2:13" ht="40.5" customHeight="1" x14ac:dyDescent="0.25">
      <c r="B70" s="116" t="s">
        <v>208</v>
      </c>
      <c r="C70" s="340" t="s">
        <v>214</v>
      </c>
      <c r="D70" s="341"/>
      <c r="E70" s="341"/>
      <c r="F70" s="341"/>
      <c r="G70" s="341"/>
      <c r="H70" s="341"/>
      <c r="I70" s="342"/>
      <c r="J70" s="125" t="s">
        <v>89</v>
      </c>
    </row>
    <row r="71" spans="2:13" ht="40.5" customHeight="1" x14ac:dyDescent="0.25">
      <c r="B71" s="117" t="s">
        <v>209</v>
      </c>
      <c r="C71" s="333" t="s">
        <v>56</v>
      </c>
      <c r="D71" s="334"/>
      <c r="E71" s="334"/>
      <c r="F71" s="334"/>
      <c r="G71" s="334"/>
      <c r="H71" s="334"/>
      <c r="I71" s="335"/>
      <c r="J71" s="125" t="s">
        <v>89</v>
      </c>
    </row>
    <row r="72" spans="2:13" ht="90" customHeight="1" x14ac:dyDescent="0.25">
      <c r="B72" s="62" t="s">
        <v>210</v>
      </c>
      <c r="C72" s="336" t="s">
        <v>58</v>
      </c>
      <c r="D72" s="337"/>
      <c r="E72" s="337"/>
      <c r="F72" s="337"/>
      <c r="G72" s="337"/>
      <c r="H72" s="337"/>
      <c r="I72" s="338"/>
      <c r="J72" s="125" t="s">
        <v>89</v>
      </c>
    </row>
    <row r="73" spans="2:13" ht="31.5" customHeight="1" x14ac:dyDescent="0.25">
      <c r="B73" s="123" t="s">
        <v>211</v>
      </c>
      <c r="C73" s="309" t="s">
        <v>166</v>
      </c>
      <c r="D73" s="310"/>
      <c r="E73" s="310"/>
      <c r="F73" s="310"/>
      <c r="G73" s="310"/>
      <c r="H73" s="310"/>
      <c r="I73" s="311"/>
      <c r="J73" s="131" t="s">
        <v>218</v>
      </c>
    </row>
    <row r="74" spans="2:13" ht="42.75" customHeight="1" x14ac:dyDescent="0.25">
      <c r="B74" s="123" t="s">
        <v>212</v>
      </c>
      <c r="C74" s="309" t="s">
        <v>167</v>
      </c>
      <c r="D74" s="310"/>
      <c r="E74" s="310"/>
      <c r="F74" s="310"/>
      <c r="G74" s="310"/>
      <c r="H74" s="310"/>
      <c r="I74" s="311"/>
      <c r="J74" s="131" t="s">
        <v>218</v>
      </c>
    </row>
    <row r="75" spans="2:13" ht="30.75" customHeight="1" thickBot="1" x14ac:dyDescent="0.3">
      <c r="B75" s="122" t="s">
        <v>213</v>
      </c>
      <c r="C75" s="312" t="s">
        <v>168</v>
      </c>
      <c r="D75" s="313"/>
      <c r="E75" s="313"/>
      <c r="F75" s="313"/>
      <c r="G75" s="313"/>
      <c r="H75" s="313"/>
      <c r="I75" s="314"/>
      <c r="J75" s="131" t="s">
        <v>218</v>
      </c>
    </row>
  </sheetData>
  <mergeCells count="70">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D29:H29"/>
    <mergeCell ref="D18:H18"/>
    <mergeCell ref="D19:H19"/>
    <mergeCell ref="D20:H20"/>
    <mergeCell ref="D21:H21"/>
    <mergeCell ref="D22:H22"/>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26" workbookViewId="0">
      <selection activeCell="F14" sqref="F14"/>
    </sheetView>
  </sheetViews>
  <sheetFormatPr defaultColWidth="8.77734375" defaultRowHeight="13.2" x14ac:dyDescent="0.25"/>
  <cols>
    <col min="3" max="4" width="9.109375" style="43" customWidth="1"/>
    <col min="5" max="5" width="9.44140625" style="43" customWidth="1"/>
    <col min="6" max="9" width="9.109375" style="43" customWidth="1"/>
    <col min="11" max="11" width="10.44140625" customWidth="1"/>
    <col min="13" max="13" width="10.77734375" customWidth="1"/>
  </cols>
  <sheetData>
    <row r="1" spans="1:13" ht="13.8" thickTop="1" x14ac:dyDescent="0.25">
      <c r="A1" s="343" t="s">
        <v>21</v>
      </c>
      <c r="B1" s="344"/>
      <c r="C1" s="344"/>
      <c r="D1" s="344"/>
      <c r="E1" s="344"/>
      <c r="F1" s="344"/>
      <c r="G1" s="344"/>
      <c r="H1" s="344"/>
      <c r="I1" s="344"/>
      <c r="J1" s="46" t="s">
        <v>19</v>
      </c>
      <c r="K1" s="47"/>
      <c r="L1" s="46" t="s">
        <v>20</v>
      </c>
      <c r="M1" s="48"/>
    </row>
    <row r="2" spans="1:13" ht="13.8" thickBot="1" x14ac:dyDescent="0.3">
      <c r="A2" s="345"/>
      <c r="B2" s="346"/>
      <c r="C2" s="346"/>
      <c r="D2" s="346"/>
      <c r="E2" s="346"/>
      <c r="F2" s="346"/>
      <c r="G2" s="346"/>
      <c r="H2" s="346"/>
      <c r="I2" s="346"/>
      <c r="J2" s="49"/>
      <c r="K2" s="49"/>
      <c r="L2" s="49"/>
      <c r="M2" s="50"/>
    </row>
    <row r="3" spans="1:13" ht="13.8"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topLeftCell="A83" zoomScale="75" workbookViewId="0">
      <selection activeCell="AC22" sqref="AC22"/>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09375" defaultRowHeight="13.2" x14ac:dyDescent="0.25"/>
  <cols>
    <col min="1" max="1" width="19.44140625" style="25" customWidth="1"/>
    <col min="2" max="2" width="10" style="3" bestFit="1" customWidth="1"/>
    <col min="3" max="3" width="10.44140625" style="3" bestFit="1" customWidth="1"/>
    <col min="4" max="4" width="14.33203125" style="3" bestFit="1" customWidth="1"/>
    <col min="5" max="5" width="6.33203125" style="3" customWidth="1"/>
    <col min="6" max="6" width="31.44140625" style="3" customWidth="1"/>
    <col min="7" max="17" width="6.33203125" style="3" customWidth="1"/>
    <col min="18" max="18" width="7.77734375" style="3" customWidth="1"/>
    <col min="19" max="30" width="6.33203125" style="3" customWidth="1"/>
    <col min="31" max="31" width="17.77734375" style="3" bestFit="1" customWidth="1"/>
    <col min="32" max="34" width="6.33203125" style="3" customWidth="1"/>
    <col min="35" max="16384" width="9.109375" style="3"/>
  </cols>
  <sheetData>
    <row r="1" spans="1:32" x14ac:dyDescent="0.25">
      <c r="A1" s="25" t="s">
        <v>38</v>
      </c>
    </row>
    <row r="3" spans="1:32" s="31" customFormat="1" ht="18.75" customHeight="1" x14ac:dyDescent="0.25">
      <c r="A3" s="27"/>
      <c r="B3" s="28"/>
      <c r="C3" s="29"/>
      <c r="D3" s="29"/>
      <c r="E3" s="29"/>
      <c r="F3" s="29"/>
      <c r="G3" s="30"/>
      <c r="H3" s="30"/>
      <c r="I3" s="30"/>
      <c r="J3" s="30"/>
    </row>
    <row r="4" spans="1:32" s="31" customFormat="1" ht="45.75" customHeight="1" x14ac:dyDescent="0.25">
      <c r="B4" s="30"/>
      <c r="C4" s="30"/>
      <c r="D4" s="30"/>
      <c r="F4" s="30"/>
      <c r="G4" s="30"/>
      <c r="H4" s="29"/>
    </row>
    <row r="5" spans="1:32" s="31" customFormat="1" ht="34.5" customHeight="1" x14ac:dyDescent="0.25">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5">
      <c r="A6" s="27"/>
      <c r="B6" s="32"/>
      <c r="E6" s="33"/>
      <c r="F6" s="33"/>
      <c r="G6" s="33"/>
      <c r="H6" s="33"/>
    </row>
    <row r="7" spans="1:32" s="31" customFormat="1" ht="29.25" customHeight="1" x14ac:dyDescent="0.25">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5">
      <c r="A8" s="27"/>
      <c r="B8" s="32"/>
      <c r="C8" s="32"/>
      <c r="D8" s="32"/>
      <c r="E8" s="32"/>
      <c r="F8" s="32"/>
      <c r="G8" s="32"/>
      <c r="H8" s="32"/>
      <c r="I8" s="29"/>
      <c r="J8" s="29"/>
      <c r="K8" s="32"/>
      <c r="L8" s="32"/>
      <c r="M8" s="29"/>
      <c r="N8" s="29"/>
    </row>
    <row r="9" spans="1:32" x14ac:dyDescent="0.25">
      <c r="A9" s="34"/>
      <c r="B9" s="32" t="s">
        <v>33</v>
      </c>
      <c r="C9" s="32" t="s">
        <v>43</v>
      </c>
      <c r="D9" s="32"/>
    </row>
    <row r="10" spans="1:32" ht="50.25" customHeight="1" x14ac:dyDescent="0.25">
      <c r="A10" s="27" t="s">
        <v>4</v>
      </c>
    </row>
    <row r="11" spans="1:32" x14ac:dyDescent="0.25">
      <c r="A11" s="27" t="s">
        <v>5</v>
      </c>
    </row>
    <row r="12" spans="1:32" x14ac:dyDescent="0.25">
      <c r="A12" s="27" t="s">
        <v>8</v>
      </c>
    </row>
    <row r="13" spans="1:32" ht="15" customHeight="1" x14ac:dyDescent="0.25">
      <c r="A13" s="27"/>
      <c r="I13" s="5"/>
      <c r="J13" s="5"/>
    </row>
    <row r="14" spans="1:32" s="5" customFormat="1" x14ac:dyDescent="0.25"/>
    <row r="15" spans="1:32" s="5" customFormat="1" x14ac:dyDescent="0.25">
      <c r="A15" s="26"/>
      <c r="I15" s="24"/>
      <c r="J15" s="24"/>
    </row>
    <row r="16" spans="1:32" s="24" customFormat="1" x14ac:dyDescent="0.25">
      <c r="A16" s="25"/>
      <c r="B16" s="5"/>
      <c r="I16" s="5"/>
      <c r="J16" s="5"/>
    </row>
    <row r="17" spans="1:11" s="5" customFormat="1" x14ac:dyDescent="0.25">
      <c r="A17" s="53" t="s">
        <v>7</v>
      </c>
      <c r="B17" s="5" t="s">
        <v>9</v>
      </c>
    </row>
    <row r="18" spans="1:11" s="5" customFormat="1" x14ac:dyDescent="0.25">
      <c r="A18" s="26"/>
      <c r="B18" s="8"/>
    </row>
    <row r="19" spans="1:11" s="5" customFormat="1" x14ac:dyDescent="0.25">
      <c r="A19" s="29"/>
      <c r="B19" s="8"/>
    </row>
    <row r="20" spans="1:11" s="5" customFormat="1" ht="79.2" x14ac:dyDescent="0.25">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5">
      <c r="B21" s="8"/>
    </row>
    <row r="22" spans="1:11" s="5" customFormat="1" x14ac:dyDescent="0.25">
      <c r="A22" s="64"/>
      <c r="B22" s="8"/>
    </row>
    <row r="23" spans="1:11" s="5" customFormat="1" x14ac:dyDescent="0.25">
      <c r="A23" s="64"/>
    </row>
    <row r="24" spans="1:11" s="5" customFormat="1" x14ac:dyDescent="0.25">
      <c r="A24" s="65"/>
    </row>
    <row r="25" spans="1:11" s="5" customFormat="1" x14ac:dyDescent="0.25">
      <c r="A25" s="65"/>
    </row>
    <row r="26" spans="1:11" s="5" customFormat="1" x14ac:dyDescent="0.25">
      <c r="A26" s="65"/>
    </row>
    <row r="27" spans="1:11" s="5" customFormat="1" x14ac:dyDescent="0.25">
      <c r="A27" s="26"/>
    </row>
    <row r="28" spans="1:11" s="5" customFormat="1" x14ac:dyDescent="0.25">
      <c r="A28" s="26"/>
    </row>
    <row r="29" spans="1:11" s="5" customFormat="1" x14ac:dyDescent="0.25">
      <c r="A29" s="26"/>
    </row>
    <row r="30" spans="1:11" s="5" customFormat="1" x14ac:dyDescent="0.25">
      <c r="A30" s="26"/>
    </row>
    <row r="31" spans="1:11" s="5" customFormat="1" x14ac:dyDescent="0.25">
      <c r="A31" s="26"/>
    </row>
    <row r="32" spans="1:11"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0" s="5" customFormat="1" x14ac:dyDescent="0.25">
      <c r="A225" s="26"/>
    </row>
    <row r="226" spans="1:10" s="5" customFormat="1" x14ac:dyDescent="0.25">
      <c r="A226" s="26"/>
    </row>
    <row r="227" spans="1:10" s="5" customFormat="1" x14ac:dyDescent="0.25">
      <c r="A227" s="26"/>
    </row>
    <row r="228" spans="1:10" s="5" customFormat="1" x14ac:dyDescent="0.25">
      <c r="A228" s="26"/>
    </row>
    <row r="229" spans="1:10" s="5" customFormat="1" x14ac:dyDescent="0.25">
      <c r="A229" s="26"/>
    </row>
    <row r="230" spans="1:10" s="5" customFormat="1" x14ac:dyDescent="0.25">
      <c r="A230" s="26"/>
    </row>
    <row r="231" spans="1:10" s="5" customFormat="1" x14ac:dyDescent="0.25">
      <c r="A231" s="26"/>
      <c r="I231" s="3"/>
      <c r="J231" s="3"/>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tabSelected="1" topLeftCell="A15" zoomScale="110" zoomScaleNormal="110" workbookViewId="0">
      <selection activeCell="A36" sqref="A36"/>
    </sheetView>
  </sheetViews>
  <sheetFormatPr defaultRowHeight="14.4" x14ac:dyDescent="0.3"/>
  <cols>
    <col min="1" max="1" width="55" style="199" customWidth="1"/>
    <col min="2" max="2" width="78.109375" style="199" customWidth="1"/>
    <col min="3" max="3" width="65.77734375" style="206" customWidth="1"/>
    <col min="4" max="16384" width="8.88671875" style="199"/>
  </cols>
  <sheetData>
    <row r="1" spans="1:3" x14ac:dyDescent="0.3">
      <c r="A1" s="349" t="s">
        <v>531</v>
      </c>
      <c r="B1" s="199" t="s">
        <v>532</v>
      </c>
      <c r="C1" s="203" t="s">
        <v>651</v>
      </c>
    </row>
    <row r="2" spans="1:3" x14ac:dyDescent="0.3">
      <c r="A2" s="199" t="s">
        <v>533</v>
      </c>
      <c r="B2" s="199" t="s">
        <v>534</v>
      </c>
    </row>
    <row r="3" spans="1:3" x14ac:dyDescent="0.3">
      <c r="A3" s="199" t="s">
        <v>535</v>
      </c>
      <c r="B3" s="199" t="s">
        <v>536</v>
      </c>
    </row>
    <row r="4" spans="1:3" x14ac:dyDescent="0.3">
      <c r="A4" s="199" t="s">
        <v>537</v>
      </c>
      <c r="B4" s="200" t="s">
        <v>538</v>
      </c>
      <c r="C4" s="203" t="s">
        <v>652</v>
      </c>
    </row>
    <row r="5" spans="1:3" ht="86.4" x14ac:dyDescent="0.3">
      <c r="A5" s="199" t="s">
        <v>539</v>
      </c>
      <c r="B5" s="201" t="s">
        <v>540</v>
      </c>
      <c r="C5" s="203" t="s">
        <v>657</v>
      </c>
    </row>
    <row r="6" spans="1:3" x14ac:dyDescent="0.3">
      <c r="A6" s="199" t="s">
        <v>541</v>
      </c>
      <c r="B6" s="202" t="s">
        <v>542</v>
      </c>
      <c r="C6" s="203" t="s">
        <v>653</v>
      </c>
    </row>
    <row r="7" spans="1:3" x14ac:dyDescent="0.3">
      <c r="A7" s="199" t="s">
        <v>543</v>
      </c>
      <c r="B7" s="201" t="s">
        <v>544</v>
      </c>
      <c r="C7" s="203" t="s">
        <v>654</v>
      </c>
    </row>
    <row r="8" spans="1:3" x14ac:dyDescent="0.3">
      <c r="A8" s="199" t="s">
        <v>545</v>
      </c>
      <c r="B8" s="199" t="s">
        <v>546</v>
      </c>
    </row>
    <row r="9" spans="1:3" x14ac:dyDescent="0.3">
      <c r="A9" s="199" t="s">
        <v>547</v>
      </c>
      <c r="B9" s="202" t="s">
        <v>548</v>
      </c>
      <c r="C9" s="207" t="s">
        <v>658</v>
      </c>
    </row>
    <row r="10" spans="1:3" x14ac:dyDescent="0.3">
      <c r="A10" s="199" t="s">
        <v>549</v>
      </c>
      <c r="B10" s="204" t="s">
        <v>659</v>
      </c>
    </row>
    <row r="12" spans="1:3" x14ac:dyDescent="0.3">
      <c r="A12" s="199" t="s">
        <v>550</v>
      </c>
      <c r="B12" s="199" t="s">
        <v>550</v>
      </c>
    </row>
    <row r="13" spans="1:3" x14ac:dyDescent="0.3">
      <c r="A13" s="199" t="s">
        <v>551</v>
      </c>
      <c r="B13" s="200" t="s">
        <v>552</v>
      </c>
      <c r="C13" s="207" t="s">
        <v>660</v>
      </c>
    </row>
    <row r="14" spans="1:3" ht="43.2" x14ac:dyDescent="0.3">
      <c r="A14" s="199" t="s">
        <v>553</v>
      </c>
      <c r="B14" s="205" t="s">
        <v>661</v>
      </c>
      <c r="C14" s="207" t="s">
        <v>662</v>
      </c>
    </row>
    <row r="15" spans="1:3" x14ac:dyDescent="0.3">
      <c r="A15" s="199" t="s">
        <v>554</v>
      </c>
      <c r="B15" s="200" t="s">
        <v>555</v>
      </c>
      <c r="C15" s="207" t="s">
        <v>660</v>
      </c>
    </row>
    <row r="16" spans="1:3" x14ac:dyDescent="0.3">
      <c r="A16" s="199" t="s">
        <v>556</v>
      </c>
      <c r="B16" s="201" t="s">
        <v>557</v>
      </c>
      <c r="C16" s="207" t="s">
        <v>664</v>
      </c>
    </row>
    <row r="17" spans="1:3" x14ac:dyDescent="0.3">
      <c r="A17" s="199" t="s">
        <v>558</v>
      </c>
      <c r="B17" s="202" t="s">
        <v>559</v>
      </c>
      <c r="C17" s="207" t="s">
        <v>663</v>
      </c>
    </row>
    <row r="18" spans="1:3" x14ac:dyDescent="0.3">
      <c r="A18" s="199" t="s">
        <v>560</v>
      </c>
      <c r="B18" s="199" t="s">
        <v>561</v>
      </c>
      <c r="C18" s="207" t="s">
        <v>664</v>
      </c>
    </row>
    <row r="19" spans="1:3" x14ac:dyDescent="0.3">
      <c r="A19" s="199" t="s">
        <v>562</v>
      </c>
      <c r="B19" s="199" t="s">
        <v>563</v>
      </c>
    </row>
    <row r="20" spans="1:3" x14ac:dyDescent="0.3">
      <c r="A20" s="199" t="s">
        <v>564</v>
      </c>
      <c r="B20" s="200" t="s">
        <v>565</v>
      </c>
      <c r="C20" s="207" t="s">
        <v>663</v>
      </c>
    </row>
    <row r="21" spans="1:3" x14ac:dyDescent="0.3">
      <c r="A21" s="199" t="s">
        <v>566</v>
      </c>
      <c r="B21" s="200" t="s">
        <v>567</v>
      </c>
      <c r="C21" s="207" t="s">
        <v>660</v>
      </c>
    </row>
    <row r="22" spans="1:3" x14ac:dyDescent="0.3">
      <c r="A22" s="199" t="s">
        <v>568</v>
      </c>
      <c r="B22" s="200" t="s">
        <v>569</v>
      </c>
      <c r="C22" s="207" t="s">
        <v>665</v>
      </c>
    </row>
    <row r="23" spans="1:3" x14ac:dyDescent="0.3">
      <c r="A23" s="199" t="s">
        <v>570</v>
      </c>
      <c r="B23" s="202"/>
    </row>
    <row r="24" spans="1:3" x14ac:dyDescent="0.3">
      <c r="A24" s="199" t="s">
        <v>571</v>
      </c>
      <c r="B24" s="199" t="s">
        <v>572</v>
      </c>
    </row>
    <row r="26" spans="1:3" x14ac:dyDescent="0.3">
      <c r="A26" s="199" t="s">
        <v>573</v>
      </c>
      <c r="B26" s="202"/>
      <c r="C26" s="207" t="s">
        <v>666</v>
      </c>
    </row>
    <row r="27" spans="1:3" x14ac:dyDescent="0.3">
      <c r="A27" s="199" t="s">
        <v>574</v>
      </c>
      <c r="B27" s="202"/>
    </row>
    <row r="28" spans="1:3" x14ac:dyDescent="0.3">
      <c r="A28" s="199" t="s">
        <v>575</v>
      </c>
      <c r="B28" s="199" t="s">
        <v>576</v>
      </c>
    </row>
    <row r="29" spans="1:3" x14ac:dyDescent="0.3">
      <c r="A29" s="199" t="s">
        <v>577</v>
      </c>
      <c r="B29" s="200" t="s">
        <v>578</v>
      </c>
    </row>
    <row r="30" spans="1:3" x14ac:dyDescent="0.3">
      <c r="A30" s="199" t="s">
        <v>579</v>
      </c>
      <c r="B30" s="202"/>
    </row>
    <row r="31" spans="1:3" x14ac:dyDescent="0.3">
      <c r="A31" s="199" t="s">
        <v>580</v>
      </c>
      <c r="B31" s="202"/>
    </row>
    <row r="32" spans="1:3" x14ac:dyDescent="0.3">
      <c r="A32" s="199" t="s">
        <v>581</v>
      </c>
      <c r="B32" s="200" t="s">
        <v>582</v>
      </c>
    </row>
    <row r="33" spans="1:3" x14ac:dyDescent="0.3">
      <c r="A33" s="199" t="s">
        <v>583</v>
      </c>
      <c r="B33" s="202"/>
    </row>
    <row r="34" spans="1:3" x14ac:dyDescent="0.3">
      <c r="A34" s="199" t="s">
        <v>584</v>
      </c>
      <c r="B34" s="201" t="s">
        <v>585</v>
      </c>
    </row>
    <row r="35" spans="1:3" x14ac:dyDescent="0.3">
      <c r="A35" s="199" t="s">
        <v>586</v>
      </c>
      <c r="B35" s="202"/>
    </row>
    <row r="36" spans="1:3" x14ac:dyDescent="0.3">
      <c r="A36" s="199" t="s">
        <v>587</v>
      </c>
      <c r="B36" s="202"/>
    </row>
    <row r="38" spans="1:3" x14ac:dyDescent="0.3">
      <c r="A38" s="199" t="s">
        <v>588</v>
      </c>
      <c r="B38" s="199" t="s">
        <v>589</v>
      </c>
    </row>
    <row r="39" spans="1:3" x14ac:dyDescent="0.3">
      <c r="A39" s="199" t="s">
        <v>590</v>
      </c>
      <c r="B39" s="199" t="s">
        <v>590</v>
      </c>
    </row>
    <row r="40" spans="1:3" x14ac:dyDescent="0.3">
      <c r="A40" s="199" t="s">
        <v>591</v>
      </c>
      <c r="B40" s="199" t="s">
        <v>591</v>
      </c>
    </row>
    <row r="41" spans="1:3" x14ac:dyDescent="0.3">
      <c r="A41" s="199" t="s">
        <v>592</v>
      </c>
      <c r="B41" s="201" t="s">
        <v>593</v>
      </c>
      <c r="C41" s="207" t="s">
        <v>663</v>
      </c>
    </row>
    <row r="42" spans="1:3" x14ac:dyDescent="0.3">
      <c r="A42" s="199" t="s">
        <v>594</v>
      </c>
      <c r="B42" s="200" t="s">
        <v>595</v>
      </c>
      <c r="C42" s="207" t="s">
        <v>663</v>
      </c>
    </row>
    <row r="43" spans="1:3" x14ac:dyDescent="0.3">
      <c r="A43" s="199" t="s">
        <v>596</v>
      </c>
      <c r="B43" s="200" t="s">
        <v>597</v>
      </c>
      <c r="C43" s="207" t="s">
        <v>663</v>
      </c>
    </row>
    <row r="44" spans="1:3" x14ac:dyDescent="0.3">
      <c r="A44" s="199" t="s">
        <v>598</v>
      </c>
      <c r="B44" s="200" t="s">
        <v>599</v>
      </c>
      <c r="C44" s="207" t="s">
        <v>663</v>
      </c>
    </row>
    <row r="45" spans="1:3" x14ac:dyDescent="0.3">
      <c r="A45" s="199" t="s">
        <v>600</v>
      </c>
      <c r="B45" s="200" t="s">
        <v>601</v>
      </c>
      <c r="C45" s="207" t="s">
        <v>663</v>
      </c>
    </row>
    <row r="46" spans="1:3" x14ac:dyDescent="0.3">
      <c r="A46" s="199" t="s">
        <v>602</v>
      </c>
      <c r="B46" s="202" t="s">
        <v>603</v>
      </c>
      <c r="C46" s="207" t="s">
        <v>663</v>
      </c>
    </row>
    <row r="47" spans="1:3" x14ac:dyDescent="0.3">
      <c r="A47" s="199" t="s">
        <v>604</v>
      </c>
      <c r="B47" s="199" t="s">
        <v>605</v>
      </c>
      <c r="C47" s="207" t="s">
        <v>660</v>
      </c>
    </row>
    <row r="48" spans="1:3" x14ac:dyDescent="0.3">
      <c r="A48" s="199" t="s">
        <v>606</v>
      </c>
      <c r="B48" s="200" t="s">
        <v>607</v>
      </c>
      <c r="C48" s="207" t="s">
        <v>663</v>
      </c>
    </row>
    <row r="49" spans="1:3" x14ac:dyDescent="0.3">
      <c r="A49" s="199" t="s">
        <v>608</v>
      </c>
      <c r="B49" s="204" t="s">
        <v>667</v>
      </c>
      <c r="C49" s="207" t="s">
        <v>663</v>
      </c>
    </row>
    <row r="51" spans="1:3" x14ac:dyDescent="0.3">
      <c r="A51" s="199" t="s">
        <v>609</v>
      </c>
      <c r="B51" s="202"/>
      <c r="C51" s="207" t="s">
        <v>668</v>
      </c>
    </row>
    <row r="52" spans="1:3" x14ac:dyDescent="0.3">
      <c r="A52" s="199" t="s">
        <v>610</v>
      </c>
      <c r="B52" s="199" t="s">
        <v>611</v>
      </c>
    </row>
    <row r="53" spans="1:3" ht="57.6" x14ac:dyDescent="0.3">
      <c r="A53" s="199" t="s">
        <v>612</v>
      </c>
      <c r="B53" s="202"/>
      <c r="C53" s="208" t="s">
        <v>669</v>
      </c>
    </row>
    <row r="55" spans="1:3" x14ac:dyDescent="0.3">
      <c r="A55" s="199" t="s">
        <v>613</v>
      </c>
      <c r="B55" s="199" t="s">
        <v>614</v>
      </c>
    </row>
    <row r="56" spans="1:3" x14ac:dyDescent="0.3">
      <c r="A56" s="199" t="s">
        <v>615</v>
      </c>
      <c r="B56" s="199" t="s">
        <v>616</v>
      </c>
    </row>
    <row r="57" spans="1:3" x14ac:dyDescent="0.3">
      <c r="A57" s="199" t="s">
        <v>617</v>
      </c>
      <c r="B57" s="200" t="s">
        <v>618</v>
      </c>
      <c r="C57" s="207" t="s">
        <v>663</v>
      </c>
    </row>
    <row r="58" spans="1:3" ht="72" x14ac:dyDescent="0.3">
      <c r="A58" s="199" t="s">
        <v>619</v>
      </c>
      <c r="B58" s="352" t="s">
        <v>685</v>
      </c>
      <c r="C58" s="347" t="s">
        <v>670</v>
      </c>
    </row>
    <row r="59" spans="1:3" ht="57.6" x14ac:dyDescent="0.3">
      <c r="A59" s="199" t="s">
        <v>620</v>
      </c>
      <c r="B59" s="199" t="s">
        <v>621</v>
      </c>
      <c r="C59" s="208" t="s">
        <v>671</v>
      </c>
    </row>
    <row r="61" spans="1:3" x14ac:dyDescent="0.3">
      <c r="A61" s="199" t="s">
        <v>622</v>
      </c>
    </row>
    <row r="62" spans="1:3" x14ac:dyDescent="0.3">
      <c r="A62" s="199" t="s">
        <v>623</v>
      </c>
      <c r="B62" s="199" t="s">
        <v>616</v>
      </c>
    </row>
    <row r="63" spans="1:3" x14ac:dyDescent="0.3">
      <c r="A63" s="199" t="s">
        <v>624</v>
      </c>
      <c r="B63" s="199" t="s">
        <v>616</v>
      </c>
    </row>
    <row r="64" spans="1:3" x14ac:dyDescent="0.3">
      <c r="A64" s="199" t="s">
        <v>625</v>
      </c>
      <c r="B64" s="202" t="s">
        <v>626</v>
      </c>
      <c r="C64" s="208" t="s">
        <v>675</v>
      </c>
    </row>
    <row r="65" spans="1:3" x14ac:dyDescent="0.3">
      <c r="A65" s="199" t="s">
        <v>627</v>
      </c>
      <c r="B65" s="202" t="s">
        <v>626</v>
      </c>
      <c r="C65" s="208" t="s">
        <v>675</v>
      </c>
    </row>
    <row r="66" spans="1:3" x14ac:dyDescent="0.3">
      <c r="A66" s="199" t="s">
        <v>623</v>
      </c>
      <c r="B66" s="209" t="s">
        <v>672</v>
      </c>
      <c r="C66" s="208" t="s">
        <v>674</v>
      </c>
    </row>
    <row r="67" spans="1:3" x14ac:dyDescent="0.3">
      <c r="A67" s="199" t="s">
        <v>624</v>
      </c>
      <c r="B67" s="209" t="s">
        <v>672</v>
      </c>
      <c r="C67" s="208" t="s">
        <v>674</v>
      </c>
    </row>
    <row r="68" spans="1:3" x14ac:dyDescent="0.3">
      <c r="A68" s="199" t="s">
        <v>625</v>
      </c>
      <c r="B68" s="211" t="s">
        <v>676</v>
      </c>
      <c r="C68" s="208" t="s">
        <v>673</v>
      </c>
    </row>
    <row r="69" spans="1:3" x14ac:dyDescent="0.3">
      <c r="A69" s="199" t="s">
        <v>627</v>
      </c>
      <c r="B69" s="211" t="s">
        <v>676</v>
      </c>
      <c r="C69" s="208" t="s">
        <v>673</v>
      </c>
    </row>
    <row r="71" spans="1:3" x14ac:dyDescent="0.3">
      <c r="A71" s="199" t="s">
        <v>628</v>
      </c>
      <c r="B71" s="199" t="s">
        <v>629</v>
      </c>
    </row>
    <row r="72" spans="1:3" x14ac:dyDescent="0.3">
      <c r="A72" s="199" t="s">
        <v>630</v>
      </c>
      <c r="B72" s="199" t="s">
        <v>631</v>
      </c>
    </row>
    <row r="74" spans="1:3" x14ac:dyDescent="0.3">
      <c r="A74" s="199" t="s">
        <v>632</v>
      </c>
      <c r="B74" s="202"/>
    </row>
    <row r="75" spans="1:3" x14ac:dyDescent="0.3">
      <c r="A75" s="199" t="s">
        <v>633</v>
      </c>
      <c r="B75" s="210" t="s">
        <v>679</v>
      </c>
      <c r="C75" s="208" t="s">
        <v>677</v>
      </c>
    </row>
    <row r="76" spans="1:3" ht="28.8" x14ac:dyDescent="0.3">
      <c r="A76" s="199" t="s">
        <v>634</v>
      </c>
      <c r="B76" s="348" t="s">
        <v>680</v>
      </c>
      <c r="C76" s="347" t="s">
        <v>678</v>
      </c>
    </row>
    <row r="78" spans="1:3" x14ac:dyDescent="0.3">
      <c r="A78" s="199" t="s">
        <v>635</v>
      </c>
      <c r="B78" s="350" t="s">
        <v>682</v>
      </c>
    </row>
    <row r="79" spans="1:3" x14ac:dyDescent="0.3">
      <c r="A79" s="199" t="s">
        <v>636</v>
      </c>
      <c r="B79" s="351" t="s">
        <v>637</v>
      </c>
    </row>
    <row r="80" spans="1:3" x14ac:dyDescent="0.3">
      <c r="A80" s="349" t="s">
        <v>681</v>
      </c>
      <c r="B80" s="350" t="s">
        <v>684</v>
      </c>
    </row>
    <row r="82" spans="1:2" x14ac:dyDescent="0.3">
      <c r="A82" s="199" t="s">
        <v>638</v>
      </c>
      <c r="B82" s="348" t="s">
        <v>683</v>
      </c>
    </row>
    <row r="83" spans="1:2" x14ac:dyDescent="0.3">
      <c r="A83" s="199" t="s">
        <v>639</v>
      </c>
      <c r="B83" s="348" t="s">
        <v>683</v>
      </c>
    </row>
    <row r="84" spans="1:2" x14ac:dyDescent="0.3">
      <c r="A84" s="199" t="s">
        <v>640</v>
      </c>
      <c r="B84" s="199" t="s">
        <v>641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2" workbookViewId="0">
      <selection activeCell="A8" sqref="A8"/>
    </sheetView>
  </sheetViews>
  <sheetFormatPr defaultRowHeight="13.2"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8193" r:id="rId4">
          <objectPr defaultSize="0" r:id="rId5">
            <anchor moveWithCells="1">
              <from>
                <xdr:col>0</xdr:col>
                <xdr:colOff>0</xdr:colOff>
                <xdr:row>1</xdr:row>
                <xdr:rowOff>0</xdr:rowOff>
              </from>
              <to>
                <xdr:col>1</xdr:col>
                <xdr:colOff>304800</xdr:colOff>
                <xdr:row>5</xdr:row>
                <xdr:rowOff>15240</xdr:rowOff>
              </to>
            </anchor>
          </objectPr>
        </oleObject>
      </mc:Choice>
      <mc:Fallback>
        <oleObject progId="Document" dvAspect="DVASPECT_ICON" shapeId="8193" r:id="rId4"/>
      </mc:Fallback>
    </mc:AlternateContent>
    <mc:AlternateContent xmlns:mc="http://schemas.openxmlformats.org/markup-compatibility/2006">
      <mc:Choice Requires="x14">
        <oleObject progId="Document" dvAspect="DVASPECT_ICON" shapeId="8195" r:id="rId6">
          <objectPr defaultSize="0" r:id="rId7">
            <anchor moveWithCells="1">
              <from>
                <xdr:col>0</xdr:col>
                <xdr:colOff>0</xdr:colOff>
                <xdr:row>7</xdr:row>
                <xdr:rowOff>0</xdr:rowOff>
              </from>
              <to>
                <xdr:col>1</xdr:col>
                <xdr:colOff>304800</xdr:colOff>
                <xdr:row>11</xdr:row>
                <xdr:rowOff>15240</xdr:rowOff>
              </to>
            </anchor>
          </objectPr>
        </oleObject>
      </mc:Choice>
      <mc:Fallback>
        <oleObject progId="Document" dvAspect="DVASPECT_ICON" shapeId="819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61</vt:i4>
      </vt:variant>
    </vt:vector>
  </HeadingPairs>
  <TitlesOfParts>
    <vt:vector size="70" baseType="lpstr">
      <vt:lpstr>Submitter</vt:lpstr>
      <vt:lpstr>Ballot</vt:lpstr>
      <vt:lpstr>Instructions</vt:lpstr>
      <vt:lpstr>Instructions Cont..</vt:lpstr>
      <vt:lpstr>Format Guidelines</vt:lpstr>
      <vt:lpstr>Co-Chair Guidelines</vt:lpstr>
      <vt:lpstr>Setup</vt:lpstr>
      <vt:lpstr>FHIM to SpecimenDAM</vt:lpstr>
      <vt:lpstr>Document</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Riki Merrick</cp:lastModifiedBy>
  <cp:lastPrinted>2003-11-20T14:25:22Z</cp:lastPrinted>
  <dcterms:created xsi:type="dcterms:W3CDTF">1996-10-14T23:33:28Z</dcterms:created>
  <dcterms:modified xsi:type="dcterms:W3CDTF">2017-09-14T22:03:01Z</dcterms:modified>
</cp:coreProperties>
</file>