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6" yWindow="0" windowWidth="2136" windowHeight="6636"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s>
  <definedNames>
    <definedName name="_xlnm._FilterDatabase" localSheetId="1" hidden="1">Ballot!$A$2:$AR$94</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Ballot!$S$3:$S$68</definedName>
    <definedName name="LastCol">Ballot!$AM:$AM</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Ballot!$B$1:$Q$68</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5621"/>
</workbook>
</file>

<file path=xl/calcChain.xml><?xml version="1.0" encoding="utf-8"?>
<calcChain xmlns="http://schemas.openxmlformats.org/spreadsheetml/2006/main">
  <c r="L86" i="1" l="1"/>
  <c r="L85" i="1"/>
  <c r="T83" i="1"/>
  <c r="T82" i="1"/>
  <c r="T81" i="1"/>
  <c r="T80" i="1"/>
  <c r="T79" i="1"/>
  <c r="L79" i="1"/>
  <c r="K79" i="1"/>
  <c r="T78" i="1"/>
  <c r="L78" i="1"/>
  <c r="K78" i="1"/>
  <c r="T77" i="1"/>
  <c r="L77" i="1"/>
  <c r="K77" i="1"/>
  <c r="T76" i="1"/>
  <c r="L76" i="1"/>
  <c r="K76" i="1"/>
  <c r="T75" i="1"/>
  <c r="L75" i="1"/>
  <c r="K75" i="1"/>
  <c r="T74" i="1"/>
  <c r="L74" i="1"/>
  <c r="T73" i="1"/>
  <c r="L73" i="1"/>
  <c r="K74" i="1"/>
  <c r="K73" i="1"/>
  <c r="L84" i="1"/>
  <c r="A16" i="6"/>
  <c r="O75" i="1" l="1"/>
  <c r="O79" i="1"/>
  <c r="O77" i="1"/>
  <c r="L87" i="1"/>
  <c r="K80" i="1"/>
  <c r="P75" i="1" s="1"/>
  <c r="O73" i="1"/>
  <c r="O78" i="1"/>
  <c r="P78" i="1"/>
  <c r="T85" i="1"/>
  <c r="O74" i="1"/>
  <c r="O76" i="1"/>
  <c r="L80" i="1"/>
  <c r="L81" i="1" s="1"/>
  <c r="P74" i="1" l="1"/>
  <c r="P79" i="1"/>
  <c r="P77" i="1"/>
  <c r="P73" i="1"/>
  <c r="P76" i="1"/>
  <c r="O80" i="1"/>
  <c r="P80" i="1"/>
</calcChain>
</file>

<file path=xl/sharedStrings.xml><?xml version="1.0" encoding="utf-8"?>
<sst xmlns="http://schemas.openxmlformats.org/spreadsheetml/2006/main" count="1014" uniqueCount="504">
  <si>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</si>
  <si>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</si>
  <si>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</si>
  <si>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</si>
  <si>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</si>
  <si>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</si>
  <si>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</si>
  <si>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</si>
  <si>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</si>
  <si>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</si>
  <si>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</si>
  <si>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</si>
  <si>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</si>
  <si>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</si>
  <si>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</si>
  <si>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</si>
  <si>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</si>
  <si>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</si>
  <si>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</si>
  <si>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</si>
  <si>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</si>
  <si>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</si>
  <si>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</si>
  <si>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</si>
  <si>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</si>
  <si>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</si>
  <si>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</si>
  <si>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</si>
  <si>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</si>
  <si>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</si>
  <si>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</si>
  <si>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</si>
  <si>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</si>
  <si>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</si>
  <si>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</si>
  <si>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</si>
  <si>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</si>
  <si>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</si>
  <si>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</si>
  <si>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</si>
  <si>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</si>
  <si>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</si>
  <si>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</si>
  <si>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</si>
  <si>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</si>
  <si>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</si>
  <si>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</si>
  <si>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</si>
  <si>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</si>
  <si>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</si>
  <si>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</si>
  <si>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</si>
  <si>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</si>
  <si>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</si>
  <si>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</si>
  <si>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</si>
  <si>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</si>
  <si>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</si>
  <si>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</si>
  <si>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</si>
  <si>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rPr>
      <t>(A-A) Affirmative Vote without qualification</t>
    </r>
    <r>
      <rPr>
        <b/>
        <u/>
        <sz val="10"/>
        <rFont val="Arial"/>
        <family val="2"/>
      </rPr>
      <t xml:space="preserve">
</t>
    </r>
    <r>
      <rPr>
        <sz val="10"/>
        <rFont val="Arial"/>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</si>
  <si>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</si>
  <si>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</si>
  <si>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</si>
  <si>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</si>
  <si>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</si>
  <si>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</si>
  <si>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</si>
  <si>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</si>
  <si>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</si>
  <si>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</si>
  <si>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</si>
  <si>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</si>
  <si>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</si>
  <si>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</si>
  <si>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</si>
  <si>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</si>
  <si>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</si>
  <si>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</si>
  <si>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</si>
  <si>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</si>
  <si>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</si>
  <si>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</si>
  <si>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</si>
  <si>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</si>
  <si>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</si>
  <si>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</si>
  <si>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</si>
  <si>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</si>
  <si>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</si>
  <si>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</si>
  <si>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</si>
  <si>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</si>
  <si>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</si>
  <si>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</si>
  <si>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</si>
  <si>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</si>
  <si>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</si>
  <si>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</si>
  <si>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</si>
  <si>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</si>
  <si>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</si>
  <si>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</si>
  <si>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</si>
  <si>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</si>
  <si>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</si>
  <si>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</si>
  <si>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</si>
  <si>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</si>
  <si>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</si>
  <si>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</si>
  <si>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</si>
  <si>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</si>
  <si>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</si>
  <si>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</si>
  <si>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</si>
  <si>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</si>
  <si>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</si>
  <si>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</si>
  <si>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</si>
  <si>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</si>
  <si>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</si>
  <si>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</si>
  <si>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</si>
  <si>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</si>
  <si>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</si>
  <si>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</si>
  <si>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</si>
  <si>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</si>
  <si>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</si>
  <si>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</si>
  <si>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</si>
  <si>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</si>
  <si>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</si>
  <si>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</si>
  <si>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</si>
  <si>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</si>
  <si>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</si>
  <si>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</si>
  <si>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</si>
  <si>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</si>
  <si>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</si>
  <si>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</si>
  <si>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</si>
  <si>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</si>
  <si>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</si>
  <si>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</si>
  <si>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</si>
  <si>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</si>
  <si>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</si>
  <si>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</si>
  <si>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</si>
  <si>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</si>
  <si>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</si>
  <si>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</si>
  <si>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</si>
  <si>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</si>
  <si>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</si>
  <si>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</si>
  <si>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</si>
  <si>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</si>
  <si>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</si>
  <si>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</si>
  <si>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</si>
  <si>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</si>
  <si>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</si>
  <si>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</si>
  <si>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</si>
  <si>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</si>
  <si>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</si>
  <si>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</si>
  <si>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</si>
  <si>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</si>
  <si>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rPr>
      <t xml:space="preserve">Indicates that the wording of the specification, as written, is not sufficiently clear as to how conformant implementations should behave
</t>
    </r>
    <r>
      <rPr>
        <b/>
        <sz val="10"/>
        <rFont val="Arial"/>
        <family val="2"/>
      </rPr>
      <t xml:space="preserve">Enhancement: </t>
    </r>
    <r>
      <rPr>
        <sz val="10"/>
        <rFont val="Arial"/>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</si>
  <si>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</si>
  <si>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</si>
  <si>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</si>
  <si>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</si>
  <si>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</si>
  <si>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</si>
  <si>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</si>
  <si>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</si>
  <si>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</si>
  <si>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</si>
  <si>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</si>
  <si>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</si>
  <si>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</si>
  <si>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</si>
  <si>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</si>
  <si>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</si>
  <si>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</si>
  <si>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</si>
  <si>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</si>
  <si>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</si>
  <si>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</si>
  <si>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</si>
  <si>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</si>
  <si>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</si>
  <si>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</si>
  <si>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</si>
  <si>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</si>
  <si>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</si>
  <si>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</si>
  <si>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</si>
  <si>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</si>
  <si>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</si>
  <si>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</si>
  <si>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</si>
  <si>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</si>
  <si>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</si>
  <si>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</si>
  <si>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</si>
  <si>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</si>
  <si>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</si>
  <si>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</si>
  <si>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</si>
  <si>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</si>
  <si>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</si>
  <si>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</si>
  <si>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</si>
  <si>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</si>
  <si>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</si>
  <si>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</si>
  <si>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</si>
  <si>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</si>
  <si>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</si>
  <si>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</si>
  <si>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</si>
  <si>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</si>
  <si>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</si>
  <si>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 Version 3 Domain Analysis Model: Specimen, Release 2 (PI ID: 1292) (1st Informative Ballot) - V3_DAM_SPECIMEN_R2_I1_2017MAY</t>
  </si>
  <si>
    <t>May 2017</t>
  </si>
  <si>
    <t>OO</t>
  </si>
  <si>
    <t>**website comment**</t>
  </si>
  <si>
    <t>hans.buitendijk@cerner.com</t>
  </si>
  <si>
    <t>NEG</t>
  </si>
  <si>
    <t>See document 'V3_DAM_SPECIMEN_R2_I1_2017MAY_h_buitendijk_20170501181041.xls' that was uploaded to to the ballot website.</t>
  </si>
  <si>
    <t>Cerner Corporation</t>
  </si>
  <si>
    <t>Hans Buitendijk MSc</t>
  </si>
  <si>
    <t>The use case 2.1 is for medical research. As such, a number could be real, imaginary, complex, integer, rational, fixed point, …</t>
  </si>
  <si>
    <t>Russell.J.Davis.Civ@mail.mil</t>
  </si>
  <si>
    <t>See document 'V3_DAM_SPECIMEN_R2_I1_2017MAY_Russell_Davis_20170424131806.xls' that was uploaded to to the ballot website.</t>
  </si>
  <si>
    <t>U.S. Department of Defense, Military Health System</t>
  </si>
  <si>
    <t>Russell Davis</t>
  </si>
  <si>
    <t>william.friggle@sanofi.com</t>
  </si>
  <si>
    <t>A-S</t>
  </si>
  <si>
    <t>See document 'V3_DAM_SPECIMEN_R2_I1_2017MAY_william_friggle_20170426164247.xls' that was uploaded to to the ballot website.</t>
  </si>
  <si>
    <t>Sanofi R&amp;D</t>
  </si>
  <si>
    <t>William Friggle</t>
  </si>
  <si>
    <t>rrhausam@gmail.com</t>
  </si>
  <si>
    <t>See document 'V3_DAM_SPECIMEN_R2_I1_2017MAY_robert_hausam_20170501235709.xls' that was uploaded to to the ballot website.</t>
  </si>
  <si>
    <t>Hausam Consulting LLC</t>
  </si>
  <si>
    <t>Robert Hausam MD</t>
  </si>
  <si>
    <t>rikimerrick@gmail.com</t>
  </si>
  <si>
    <t>See document 'V3_DAM_SPECIMEN_R2_I1_2017MAY_ulrike_merrick_20170423175245.xls' that was uploaded to to the ballot website.</t>
  </si>
  <si>
    <t>Vernetzt, LLC</t>
  </si>
  <si>
    <t>Ulrike Merrick</t>
  </si>
  <si>
    <t>greg.staudenmaier@va.gov</t>
  </si>
  <si>
    <t>See document 'V3_DAM_SPECIMEN_R2_I1_2017MAY_Greg_Staudenmaier_20170501202157.xls' that was uploaded to to the ballot website.</t>
  </si>
  <si>
    <t>U.S. Department of Veterans Affairs</t>
  </si>
  <si>
    <t>Greg Staudenmaier</t>
  </si>
  <si>
    <t>2.8.6</t>
  </si>
  <si>
    <t>5.4</t>
  </si>
  <si>
    <t>2.4 Environmental Specimen Use Case
2.4.1 Description
2. Sample Subject Information</t>
  </si>
  <si>
    <t>2.8.1 Description</t>
  </si>
  <si>
    <t>5.13 Specimen Move Activity</t>
  </si>
  <si>
    <t>12</t>
  </si>
  <si>
    <t>22</t>
  </si>
  <si>
    <t>23</t>
  </si>
  <si>
    <t>31</t>
  </si>
  <si>
    <t>16</t>
  </si>
  <si>
    <t>44</t>
  </si>
  <si>
    <t>A-T</t>
  </si>
  <si>
    <t>A-C</t>
  </si>
  <si>
    <r>
      <t xml:space="preserve">Unique to this use case is the requirement for </t>
    </r>
    <r>
      <rPr>
        <b/>
        <sz val="10"/>
        <rFont val="Times New Roman"/>
        <family val="1"/>
      </rPr>
      <t>explicate</t>
    </r>
    <r>
      <rPr>
        <sz val="10"/>
        <rFont val="Times New Roman"/>
        <family val="1"/>
      </rPr>
      <t xml:space="preserve"> identification…</t>
    </r>
  </si>
  <si>
    <r>
      <t>Integrating the Healthca</t>
    </r>
    <r>
      <rPr>
        <b/>
        <sz val="10"/>
        <rFont val="Times New Roman"/>
        <family val="1"/>
      </rPr>
      <t>a</t>
    </r>
    <r>
      <rPr>
        <sz val="10"/>
        <rFont val="Times New Roman"/>
        <family val="1"/>
      </rPr>
      <t>re Enterprise</t>
    </r>
  </si>
  <si>
    <t>SET describes a very detailed set of use case scenarios for each of the above listed categories That would be too long to include here.</t>
  </si>
  <si>
    <t>Purpose of testing is not to diagnose for its own sake but for the sake of others.</t>
  </si>
  <si>
    <t>Sample Subject Information
i. Type of Object, if applicable (for example the medical device) = coded
format
ii. Manufacturer = text format
iii. Model = text format
iv. Lot Number = text format
v. Service Date (or Prepared Date for food) = date/time format
vi. Expiration Date = date/time format
vii. Relationship to Human Sample = ID and assigning authority format
(or name format?)</t>
  </si>
  <si>
    <r>
      <t xml:space="preserve">The Specimen Event Tracking (SET) Profile from Integrating the </t>
    </r>
    <r>
      <rPr>
        <b/>
        <sz val="10"/>
        <rFont val="Times New Roman"/>
        <family val="1"/>
      </rPr>
      <t>Healthcaare</t>
    </r>
    <r>
      <rPr>
        <sz val="10"/>
        <rFont val="Times New Roman"/>
        <family val="1"/>
      </rPr>
      <t xml:space="preserve"> Enterprise (IHE)</t>
    </r>
  </si>
  <si>
    <r>
      <t xml:space="preserve">PlacedIntoElementIdentifier
TakenFromElementIdentifier
attributes
 NOTE: In the case of storage equipment it references the locationIdentifer, in the case of a holder it references the holderIdentifier, </t>
    </r>
    <r>
      <rPr>
        <b/>
        <sz val="10"/>
        <rFont val="Times New Roman"/>
        <family val="1"/>
      </rPr>
      <t>in the case of a device it references the deviceIdentifier</t>
    </r>
    <r>
      <rPr>
        <sz val="10"/>
        <rFont val="Times New Roman"/>
        <family val="1"/>
      </rPr>
      <t>, in the case of a container it references the containerIdentifer.</t>
    </r>
  </si>
  <si>
    <r>
      <t xml:space="preserve">Unique to this use case is the requirement for </t>
    </r>
    <r>
      <rPr>
        <b/>
        <sz val="10"/>
        <rFont val="Times New Roman"/>
        <family val="1"/>
      </rPr>
      <t>explicit</t>
    </r>
    <r>
      <rPr>
        <sz val="10"/>
        <rFont val="Times New Roman"/>
        <family val="1"/>
      </rPr>
      <t xml:space="preserve"> identification...</t>
    </r>
  </si>
  <si>
    <t>Integrating the Healthcare Enterprise</t>
  </si>
  <si>
    <r>
      <t xml:space="preserve">The Specimen Event Tracking (SET) Profile from Integrating the </t>
    </r>
    <r>
      <rPr>
        <b/>
        <sz val="10"/>
        <rFont val="Times New Roman"/>
        <family val="1"/>
      </rPr>
      <t>Healthcare</t>
    </r>
    <r>
      <rPr>
        <sz val="10"/>
        <rFont val="Times New Roman"/>
        <family val="1"/>
      </rPr>
      <t xml:space="preserve"> Enterprise (IHE)</t>
    </r>
  </si>
  <si>
    <t>Something's missing. Or, if this really is the definition, it's not very helpful &lt;g&gt;</t>
  </si>
  <si>
    <t>I don't understand what this means. Please reword</t>
  </si>
  <si>
    <t>I'd appreciate it if you could please take a look at the specimen classes in the Federal Health Information Model (see the Lab domain). Our approaches seem similar, and there's a lot of overlap, but you have some concepts we don't (I'll add them), but we have a few that you don't.  BTW, we handled specimen appropriateness and condition, etc. in a "Specimen Assessment" class.  I'll be in Madrid if you'd like a walk-thru of our model.  Thanks!</t>
  </si>
  <si>
    <t>Because the DAM references medical devices, and given Sample Subject Information requirements (Existing Wording attributes), I suggest there may be opportunities to harmonize information requirements with the Domain Analysis Model for UDI currently under development under auspices of O&amp;O.  There may be additional attributes related to UDI in addition to those mentioned here may be relevant.</t>
  </si>
  <si>
    <t>Healthcare misspelled</t>
  </si>
  <si>
    <t>These attributes include the same note that is the basis for this comment,.
There may be opportunities to harmonize information requirements with the Domain Analysis Model for UDI (Unique Device Identifier System) currently under development under auspices of O&amp;O, as that DAM may be a source for additional attributes (related to UDI)that may be relevant to this DAM.</t>
  </si>
  <si>
    <t>Galen Mulrooney</t>
  </si>
  <si>
    <t xml:space="preserve">Greg Staudenmaier </t>
  </si>
  <si>
    <t>US Department of Veterans Affairs</t>
  </si>
  <si>
    <t xml:space="preserve">Galen Mulrooney </t>
  </si>
  <si>
    <t xml:space="preserve">Serafina Versaggi </t>
  </si>
  <si>
    <t>Galen.Mulrooney@JPSys.com</t>
  </si>
  <si>
    <t>serafina.versaggi@bookzurman.com</t>
  </si>
  <si>
    <t>3</t>
  </si>
  <si>
    <t>5</t>
  </si>
  <si>
    <t>3,5</t>
  </si>
  <si>
    <t>Figure 4</t>
  </si>
  <si>
    <t>24</t>
  </si>
  <si>
    <t>A-Q</t>
  </si>
  <si>
    <t>RelatedOrderIdentifier on Specimen class description but not Specimen Domain Model diagram</t>
  </si>
  <si>
    <t>SpecimenIdentifier as its own class on the Specimen Domain Model diagram but in the class description it seems it should be Identifier?</t>
  </si>
  <si>
    <t>Many of the Code attributes are missing the corresponding CodeSystems?</t>
  </si>
  <si>
    <t>The "missed collection" info resides on the SpecimenCollectionProcedure but the RelatedOrderIdentifier is on the Specimen.  If the collection was missed, is there a way to track that back to the related order?  Always create a Specimen to make the link, even if it might be empty?</t>
  </si>
  <si>
    <t>How to best handle pooled patient DNA specimens (multiple subjects DNA in a single container) where each subject's DNA has a unique 'barcode' strand attached to it.  This use case seems to be referenced in the notes of individualGroupedorPooledIndicator and partially specimenGroupCount?  Use the parentSpecimens link perhaps?</t>
  </si>
  <si>
    <t>Would like guidenace on how to most appropriately link together a Trio genomic study, which proband (child), Mom, and Dad orders/specimens will be analyzed together.  Appropriate to link the specimens or perhaps just the orders since the specimens might be for other orders as well.</t>
  </si>
  <si>
    <t>h buitendijk</t>
  </si>
  <si>
    <t>3 Information Model</t>
  </si>
  <si>
    <t>24
Figure 4: Specimen Domain Model</t>
  </si>
  <si>
    <t>The SpecimenMoveActivity class in the diagram does not have the same set of attributes and relationships as described in section 5.13 Specimen Move Activity.  These need to be properly aligned.</t>
  </si>
  <si>
    <t>The Location class in the diagram is missing the geographicLocation attribute that is listed in section 5.3 Location.</t>
  </si>
  <si>
    <t>The Performer class in the diagram is missing the associatedOrganizationName and associatedOrganizationIdentifier attribute that are listed in section 5.6 Performer.</t>
  </si>
  <si>
    <t xml:space="preserve">The diagram does not include the Product class that is listed in section 5.8 Product.  </t>
  </si>
  <si>
    <t>The Specimen class in the diagram does not have exactly the same attribute set as described in section 5.9 Specimen.  These need to be properly aligned.</t>
  </si>
  <si>
    <t>The SpecimenProcessingActivity class in the diagram does not have the same set of attributes and relationships as described in section 5.14 Specimen Processing Activity.  These need to be properly aligned.</t>
  </si>
  <si>
    <t>The Storage Equipment class in the diagram is missing the storageEquipmentIdentifier attribute that is listed in section 5.15 Storage Equipment.</t>
  </si>
  <si>
    <t xml:space="preserve">Additional mis-alignments and missing attributes in the diagram compared to the Chapter 5 Class Attriburte Definitions need to be corrected.
</t>
  </si>
  <si>
    <t>Robert Hausam</t>
  </si>
  <si>
    <t>ARB</t>
  </si>
  <si>
    <t>2.4.1</t>
  </si>
  <si>
    <t>4.11</t>
  </si>
  <si>
    <t>15</t>
  </si>
  <si>
    <t>28</t>
  </si>
  <si>
    <t>Sample collection information</t>
  </si>
  <si>
    <t>Number DEFINITION: A sequence of digits.</t>
  </si>
  <si>
    <t>A minimum set of defined information is contained in the &lt;to be determined&gt;</t>
  </si>
  <si>
    <t>Use positive integer and reserve (define) number to reflect research values.</t>
  </si>
  <si>
    <t>There is too much subjectivity and a very limited set of examples. Suggest a set of defined data types be codified to reduce ambiguity.</t>
  </si>
  <si>
    <t xml:space="preserve">The use case 2.1 is for medical research. As such, a number could be real, imaginary, complex, integer, rational, fixed point, … </t>
  </si>
  <si>
    <t>DoD/DHA/HIT/IATDD</t>
  </si>
  <si>
    <t>1</t>
  </si>
  <si>
    <t>2</t>
  </si>
  <si>
    <t>4</t>
  </si>
  <si>
    <t>4 and 5</t>
  </si>
  <si>
    <t>1.02</t>
  </si>
  <si>
    <t>2.01</t>
  </si>
  <si>
    <t>2.04.01</t>
  </si>
  <si>
    <t>2.08.01</t>
  </si>
  <si>
    <t>2.08.05</t>
  </si>
  <si>
    <t>2.08.06</t>
  </si>
  <si>
    <t>4.02</t>
  </si>
  <si>
    <t>4.06</t>
  </si>
  <si>
    <t>4.08</t>
  </si>
  <si>
    <t>5.02</t>
  </si>
  <si>
    <t>5.03</t>
  </si>
  <si>
    <t>5.08</t>
  </si>
  <si>
    <t>5.09</t>
  </si>
  <si>
    <t>5.10</t>
  </si>
  <si>
    <t>5.14</t>
  </si>
  <si>
    <t>5.15</t>
  </si>
  <si>
    <t>5.16</t>
  </si>
  <si>
    <t>5.17</t>
  </si>
  <si>
    <t>5.18</t>
  </si>
  <si>
    <t>5.19</t>
  </si>
  <si>
    <t>8</t>
  </si>
  <si>
    <t>9</t>
  </si>
  <si>
    <t>10</t>
  </si>
  <si>
    <t>14</t>
  </si>
  <si>
    <t>25</t>
  </si>
  <si>
    <t>26</t>
  </si>
  <si>
    <t>30</t>
  </si>
  <si>
    <t>33</t>
  </si>
  <si>
    <t>34</t>
  </si>
  <si>
    <t>35</t>
  </si>
  <si>
    <t>39</t>
  </si>
  <si>
    <t>45</t>
  </si>
  <si>
    <t>47</t>
  </si>
  <si>
    <t>48</t>
  </si>
  <si>
    <t>49</t>
  </si>
  <si>
    <t>Specimen expiration date</t>
  </si>
  <si>
    <t>http://wiki.hl7.org/images/9/99/Specimen-Core_Model_Diagram_and_Medical_Research_Use_Case_Process_Flow.xls</t>
  </si>
  <si>
    <t>http://wiki.hl7.org/index.php?title=Use_Cases_to_Consider_in_Specimen_CMET_-_from_CG_ClinSeq.doc</t>
  </si>
  <si>
    <t>http://wiki.hl7.org/index.php?title=Specimen_Use_Case_for_Isolate_Representation</t>
  </si>
  <si>
    <t>http://wiki.hl7.org/index.php?title=Specimen_Use_Case_for_Environmental_Specimen</t>
  </si>
  <si>
    <t>Figure 1</t>
  </si>
  <si>
    <t xml:space="preserve"> This spectrum continues to expand frustrating efforts to harmonize data elements for both the data generator and the data consumer. </t>
  </si>
  <si>
    <t xml:space="preserve">Sample Locatiion
under 3.iii.
 (or would this be the sample subject?) </t>
  </si>
  <si>
    <t xml:space="preserve"> Integrating the Healthcaare Enterprise (IHE) </t>
  </si>
  <si>
    <t xml:space="preserve">SET describes tow basic actors: </t>
  </si>
  <si>
    <t xml:space="preserve">This is used for the Subject Characteristics at Specimen Collection class, as the questions that may need to be asked required answers of different types. </t>
  </si>
  <si>
    <t>The rate at which is repeated over a particular period of time or in a given sample.</t>
  </si>
  <si>
    <t xml:space="preserve">Description of the physical measures which describes the physical parameters or space occupied the measure or the amount which it may contain. </t>
  </si>
  <si>
    <t xml:space="preserve">Product attribute:
Name or typeCode </t>
  </si>
  <si>
    <t xml:space="preserve">Specimen results from zero to many move activity. </t>
  </si>
  <si>
    <t xml:space="preserve">isDerived
…  Conformance Statement </t>
  </si>
  <si>
    <t xml:space="preserve">EXAMPLE(S): entire, single, segment, many </t>
  </si>
  <si>
    <t>processingAdditive
cardinality 1..1</t>
  </si>
  <si>
    <t>StatusCode</t>
  </si>
  <si>
    <t>temperature
cardinality 1..1</t>
  </si>
  <si>
    <t>ProcessingProcedure 
Code 1..1 Coded representation of a step in the procedure</t>
  </si>
  <si>
    <t xml:space="preserve">geographicalLocation </t>
  </si>
  <si>
    <t>Description of the physical measures of volume, the capacity to store a certain amount of a described unit and functionality of the Storage Equipment Component.</t>
  </si>
  <si>
    <t xml:space="preserve">Storage equipment component contains zero to many holder. </t>
  </si>
  <si>
    <t xml:space="preserve">Storage equipment component is contained in zero to many storage equipment component. </t>
  </si>
  <si>
    <t xml:space="preserve">Storage Equipment Component attribute
geographicLocation </t>
  </si>
  <si>
    <t>storageEquipmentComponentParameter
adjustableIndicator
EXAMPLE(S): movable shelves, configurable location for drawers in the storage equipment .</t>
  </si>
  <si>
    <t xml:space="preserve">Subject can be zero to one non-human living subject. </t>
  </si>
  <si>
    <t>REMOVE HERE - has been added to Speicmne class</t>
  </si>
  <si>
    <r>
      <t xml:space="preserve"> Integrating the Healthca</t>
    </r>
    <r>
      <rPr>
        <strike/>
        <sz val="10"/>
        <color indexed="10"/>
        <rFont val="Times New Roman"/>
        <family val="1"/>
      </rPr>
      <t>a</t>
    </r>
    <r>
      <rPr>
        <sz val="10"/>
        <rFont val="Times New Roman"/>
        <family val="1"/>
      </rPr>
      <t xml:space="preserve">re Enterprise (IHE) </t>
    </r>
  </si>
  <si>
    <r>
      <t>SET describes t</t>
    </r>
    <r>
      <rPr>
        <sz val="10"/>
        <color indexed="10"/>
        <rFont val="Times New Roman"/>
        <family val="1"/>
      </rPr>
      <t>wo</t>
    </r>
    <r>
      <rPr>
        <strike/>
        <sz val="10"/>
        <color indexed="10"/>
        <rFont val="Times New Roman"/>
        <family val="1"/>
      </rPr>
      <t>w</t>
    </r>
    <r>
      <rPr>
        <sz val="10"/>
        <rFont val="Times New Roman"/>
        <family val="1"/>
      </rPr>
      <t xml:space="preserve"> basic actors: </t>
    </r>
  </si>
  <si>
    <r>
      <t>SET describes a very detailed set of use case scenarios for each of the above listed categories</t>
    </r>
    <r>
      <rPr>
        <sz val="10"/>
        <color indexed="10"/>
        <rFont val="Times New Roman"/>
        <family val="1"/>
      </rPr>
      <t>; t</t>
    </r>
    <r>
      <rPr>
        <sz val="10"/>
        <rFont val="Times New Roman"/>
        <family val="1"/>
      </rPr>
      <t>hat would be too long to include here.</t>
    </r>
  </si>
  <si>
    <r>
      <t xml:space="preserve">This is used for the Subject Characteristics at Specimen Collection class, as the questions that may need to be asked </t>
    </r>
    <r>
      <rPr>
        <sz val="10"/>
        <color indexed="10"/>
        <rFont val="Times New Roman"/>
        <family val="1"/>
      </rPr>
      <t xml:space="preserve">may </t>
    </r>
    <r>
      <rPr>
        <sz val="10"/>
        <rFont val="Times New Roman"/>
        <family val="1"/>
      </rPr>
      <t>require</t>
    </r>
    <r>
      <rPr>
        <strike/>
        <sz val="10"/>
        <color indexed="10"/>
        <rFont val="Times New Roman"/>
        <family val="1"/>
      </rPr>
      <t>d</t>
    </r>
    <r>
      <rPr>
        <sz val="10"/>
        <rFont val="Times New Roman"/>
        <family val="1"/>
      </rPr>
      <t xml:space="preserve"> answers of different types. </t>
    </r>
  </si>
  <si>
    <t>Vertical dimension (y): The maximum amount that can be contained, in the dimension perpendicular in the same plane as the horizontal dimension of size of the defined object
Vertical dimension (z): The maximum amount that can be contained, in the dimension perpendicular to the plane of the horizontal dimension of size of the defined object</t>
  </si>
  <si>
    <r>
      <t xml:space="preserve">The rate at which </t>
    </r>
    <r>
      <rPr>
        <sz val="10"/>
        <color indexed="10"/>
        <rFont val="Times New Roman"/>
        <family val="1"/>
      </rPr>
      <t xml:space="preserve">something </t>
    </r>
    <r>
      <rPr>
        <sz val="10"/>
        <rFont val="Times New Roman"/>
        <family val="1"/>
      </rPr>
      <t>is repeated over a particular period of time or in a given sample.</t>
    </r>
  </si>
  <si>
    <r>
      <t xml:space="preserve">Description of the physical measures which describes the physical parameters </t>
    </r>
    <r>
      <rPr>
        <sz val="10"/>
        <color indexed="10"/>
        <rFont val="Times New Roman"/>
        <family val="1"/>
      </rPr>
      <t>or space occupied the measure</t>
    </r>
    <r>
      <rPr>
        <sz val="10"/>
        <rFont val="Times New Roman"/>
        <family val="1"/>
      </rPr>
      <t xml:space="preserve"> or the amount which it may contain. </t>
    </r>
  </si>
  <si>
    <r>
      <t>Description of the physical measures of volume, the capacity to store a certain amount of a described unit and functionality of the Storage Equipment</t>
    </r>
    <r>
      <rPr>
        <strike/>
        <sz val="10"/>
        <color indexed="10"/>
        <rFont val="Times New Roman"/>
        <family val="1"/>
      </rPr>
      <t xml:space="preserve"> Component</t>
    </r>
    <r>
      <rPr>
        <sz val="10"/>
        <rFont val="Times New Roman"/>
        <family val="1"/>
      </rPr>
      <t>.</t>
    </r>
  </si>
  <si>
    <r>
      <t xml:space="preserve">Storage equipment component is contained in zero to </t>
    </r>
    <r>
      <rPr>
        <strike/>
        <sz val="10"/>
        <color indexed="10"/>
        <rFont val="Times New Roman"/>
        <family val="1"/>
      </rPr>
      <t>many</t>
    </r>
    <r>
      <rPr>
        <sz val="10"/>
        <color indexed="10"/>
        <rFont val="Times New Roman"/>
        <family val="1"/>
      </rPr>
      <t>one</t>
    </r>
    <r>
      <rPr>
        <sz val="10"/>
        <rFont val="Times New Roman"/>
        <family val="1"/>
      </rPr>
      <t xml:space="preserve"> storage equipment </t>
    </r>
    <r>
      <rPr>
        <strike/>
        <sz val="10"/>
        <color indexed="10"/>
        <rFont val="Times New Roman"/>
        <family val="1"/>
      </rPr>
      <t>component</t>
    </r>
    <r>
      <rPr>
        <sz val="10"/>
        <rFont val="Times New Roman"/>
        <family val="1"/>
      </rPr>
      <t xml:space="preserve">. </t>
    </r>
  </si>
  <si>
    <t>add Revision date</t>
  </si>
  <si>
    <t>Specmen Received date - is related to the association with the laboratory that is processing / testing the specimen.
I have no idea where to include that in the DAM but did not want to loose these thoughts</t>
  </si>
  <si>
    <t>While this is the original data flow diagram we used, we did update it after the first ballot round  - delete the link
could keep this as a foot note / reference document link</t>
  </si>
  <si>
    <t>This links to the wiki page - we used the text almost verbatim  - delete link</t>
  </si>
  <si>
    <t>Missing the biobanking and the specimen event tracking use cases here = add</t>
  </si>
  <si>
    <t>add legend for the symbols</t>
  </si>
  <si>
    <t>delete sentence - is commentary</t>
  </si>
  <si>
    <t>discussif this is the correct spot and leave here or moce, but delete this sentence</t>
  </si>
  <si>
    <t>The definitions of the attributes don’t match the definition of the data type:
coordinates tells you where something is, the defintions here tell you how many of one thing can fill up each of the attributes</t>
  </si>
  <si>
    <t>add missing definitions</t>
  </si>
  <si>
    <t>not sure what the red part is trying to convey = not a good sentence - re-word!</t>
  </si>
  <si>
    <t>Missing class defintion and relationships - since there is ONLY one attribute in this class, should it be named geographic location instead? - like the datatype and be an attribute in the respective classes it is currently linked to, i.e storage equipment
I wonder if it should also be added to subject (for material the location is important</t>
  </si>
  <si>
    <t>this should be 2 rows as they use differeint datatypes - can indicate that either one or the other is required some way, but describe separately</t>
  </si>
  <si>
    <t>not sure how that is done = UNLESS this is referrign to adding another identifier for examle after a move from one lab to another or into biobank for storage? Would be benficial to add an explanation into the Notes section for this one</t>
  </si>
  <si>
    <t>should this be highlighted more, or moved outside the table?</t>
  </si>
  <si>
    <t>remove underline</t>
  </si>
  <si>
    <t>cardinality should be 0..* - NOT every processing activity uses additives (example centrifuge) AND some may use more than one!</t>
  </si>
  <si>
    <t>Since we have the processingDateTime and it is a range can this be derived fromt hat:
no start or end date = scheduled?
Only start date = in progress?
Start and end date = completed?
If we want to keep it, should we add a note expaining the expected dataTime useage for at least some of the status codes?</t>
  </si>
  <si>
    <t>cardinality should be 0..1 - NOT every processing activity is temperature dependent</t>
  </si>
  <si>
    <t>delete one occurrence - is listed twice</t>
  </si>
  <si>
    <t>is an attribute in the storage Equipment but also a class with a relationship to storage equipment - decide on one or the other - see comment about location class</t>
  </si>
  <si>
    <t xml:space="preserve">what is the difference between these attributes:
geographicalLocation
locationNamespace and
location Identitier
Provider better explanation on how these are epected to be used together
</t>
  </si>
  <si>
    <t xml:space="preserve">Shold we also add Storage equipment component contains zero to many container? - for example in a blood bag freezer, the blood badg is a container, not a holder? </t>
  </si>
  <si>
    <t>should this be removed or replaced with a different attribute - the datatype suggests it is something like an address / GIS, while for a storage equipment compoent a description of left door of the refrigerator would make more sense?
Also the description makes this look like it was a copy paste from teh storage equipment?</t>
  </si>
  <si>
    <t>delete space before the period</t>
  </si>
  <si>
    <t>Need to check with veterninarians how they would describe a herd - this might need to get updated to zero to many non-human living subject</t>
  </si>
  <si>
    <t>ensure that the cardinatlities of the classes and their attributes and relationships match between the model in section 4 and the tables in section 5 and are documented in the tables for each attribute</t>
  </si>
  <si>
    <t>remove any data types that are not used - example SET</t>
  </si>
  <si>
    <t>Riki Merrick</t>
  </si>
  <si>
    <t>Vernetzt, LLC / APHL</t>
  </si>
  <si>
    <t>all</t>
  </si>
  <si>
    <t>3,4</t>
  </si>
  <si>
    <t>2.1.1, 2.2.1</t>
  </si>
  <si>
    <t>2.1.3</t>
  </si>
  <si>
    <t>10, 12</t>
  </si>
  <si>
    <t>11</t>
  </si>
  <si>
    <t>25-30</t>
  </si>
  <si>
    <t>inconsistent throughout - at least across the Use Cases using different view points, contexts, diagram methods, etc.</t>
  </si>
  <si>
    <t>Use of "parent" and "child" to address relationship between specimens in 2.1.1 but in 2.2.1 the term "derivatives" is used. Are these the same? If so can a consistent term be used and if not then perhaps a glossary is needed.</t>
  </si>
  <si>
    <t>diagram with numerous unexplained symbols</t>
  </si>
  <si>
    <t>Some of the elements included in the DAM can also be used to address chain of custody requirements (#7).</t>
  </si>
  <si>
    <t>"The attributes in the above model use the following conceptual datatypes:" followed by a diagram and then section 4 which appears to describe the conceptual datatypes.</t>
  </si>
  <si>
    <t>should be "more" integrated and "more" consistent</t>
  </si>
  <si>
    <t>"partent" and "child" are terms that my SMEs say they are familiar with. Please consider adding a glossary.</t>
  </si>
  <si>
    <t>legend explaining symbols</t>
  </si>
  <si>
    <t>Some of the elements included in the DAM can also be used to address chain of custody requirements (#6).</t>
  </si>
  <si>
    <t>"The attributes in the above model use the following conceptual datatypes:" [followed by an alphabetical list]
- Address
- Any
- Boolean 
- … 
- TimeQuntity
See appendix A for more information, including a description, of the conceptual datatypes.</t>
  </si>
  <si>
    <t>feeling as you review the document is that the use cases (and perhaps other sections) were simply an assembly of collections and not edited into an integrated whole.</t>
  </si>
  <si>
    <t>Please ensure consistency and clarity of terms within the document both generally and specifically regarding associated specimens (e.g., "parent" / "child")</t>
  </si>
  <si>
    <t>please add some additional explanaton of the diagram and specifically a legend explaining the symbols.</t>
  </si>
  <si>
    <t>appears that the parenthetical value is supposed to be "6" to align with the associated text.</t>
  </si>
  <si>
    <t>move the majority of the content regarding the conceptual data types including the diagram and chapter 4 into an appendix to keep the DAM and its Class Attribute Definitions next to each other.</t>
  </si>
  <si>
    <t>assign editor to review and draft a conherent flow.</t>
  </si>
  <si>
    <t>Ensure consistent terms within document.</t>
  </si>
  <si>
    <t>clarify or simplify the diagram</t>
  </si>
  <si>
    <t>typo</t>
  </si>
  <si>
    <t>keep the DAM (Figure 4) and the assocated descriptions together.</t>
  </si>
  <si>
    <t>Done</t>
  </si>
  <si>
    <t>Total</t>
  </si>
  <si>
    <t>Closed</t>
  </si>
  <si>
    <t>Open</t>
  </si>
  <si>
    <t>% of total comments</t>
  </si>
  <si>
    <t>Blank</t>
  </si>
  <si>
    <t>A-A</t>
  </si>
  <si>
    <t>Changes Applied Summary</t>
  </si>
  <si>
    <t>Blanks</t>
  </si>
  <si>
    <t>Hans Buitendijk / Eric Haas</t>
  </si>
  <si>
    <t>5/10/2017: Motion to refer typos to editor for fixing or bringing back to group</t>
  </si>
  <si>
    <t>5/10/2017: Motion to add line from Specimen to specimenMoveActivity as 0..1 - and then adjust the text to match the diagram.</t>
  </si>
  <si>
    <t>Riki Merrick / Hans Buitendijk</t>
  </si>
  <si>
    <t>FOUND ITEM</t>
  </si>
  <si>
    <t>5/10/2017: Add a sequence diagram to explain what can be moved from where to where using specimenMoveActivity AND add a line from specimenContainer to Location to cover use cases where the actual storageEquipment information may not be availabel or when shipping between labs / organizations</t>
  </si>
  <si>
    <t>5/17/2017: Motion to add attribute to the diagram and add the definition in the table section of the document</t>
  </si>
  <si>
    <t>Rob Hausam / Andrea Pitkus</t>
  </si>
  <si>
    <t xml:space="preserve">JD Nolen / Rob Hausam </t>
  </si>
  <si>
    <t>5/17/2017: Motion to find persusasive</t>
  </si>
  <si>
    <t>persuasive</t>
  </si>
  <si>
    <t>5/17/2017: RelatedOrderIdentifer is missing in diagram
mismatch in datatype for Container number and Specimen Group count - should be INT not quantity
Motion to update diagram with relatedOrderIdentifier AND update table datatypes from Quantity to INT</t>
  </si>
  <si>
    <t>Rob Hausam / Ron Van Duyne</t>
  </si>
  <si>
    <t>Kathy Walsh / JD Nolen</t>
  </si>
  <si>
    <t xml:space="preserve">5/17/2017: those two attributes are missing - do we need name for performer? What are the rules for that - since we included machine, decided not to support name; assume name can be looked up via table from ID outside of model - regulatory requirements to identify the performer(ID should be ok for that)
Need to broaden the definition of performer to include "process and move"
Motion to add the two missing attributes associatedOrganizationName and associatedOrganizationIdentifier to the diagram, expand the definition of performer to include "process and move" </t>
  </si>
  <si>
    <t>5/17/2017: Motion to
Add to diagram as per table:
ID, processingReasonCode, comment, ReferencedProtocolName, ReferencedProtocolID, ReferencedProtocolDeviationType, ReferencedProtocolDeviationReasonCode, ReferencedProtocolDeviationComment
Remove duplicate ProcessingProcedureCode in Table
Adjust cardinality in both for:
description to 0..1
processingAdditives 0..*
temperature 0..1</t>
  </si>
  <si>
    <t>5/17/2017: Motion to find persuasive
ALSO add found item about handling Location vs geographicLocation as attribute - see #991</t>
  </si>
  <si>
    <t>2017-06-07: Follow up with submitter to better understand the issue - we could not find wher cooridinates refers to number of things to fill up (that is capacity attribute)</t>
  </si>
  <si>
    <t>BLOCK#1</t>
  </si>
  <si>
    <t>2017-06-07: Proposed Motion: Find persusasive with mod: split into 2 rows (they actually don’t seem to be the same thing) - also assign datatype and cardinality for name use ST and 1..1, for typeCode use code and 0..1</t>
  </si>
  <si>
    <t>2017-06-07: Proposed Motion: Find persuasive - need to do last</t>
  </si>
  <si>
    <t>J D Nolen / Raj Dash</t>
  </si>
  <si>
    <t>2017-06-07: Proposed motion: Find persuasive with mod - remove the class of location, because we already have geographic location in both Storage Equipment and Subject as attributes</t>
  </si>
  <si>
    <t>2017-06-07: Proposed Motion: This is a datatype used in 2 other datatypes: Coordinates and Quantity - Find persuasive with mod: change the name of the datatype from Number to Numeric and change the definition to "A real number (mathematical)."
(and fix typos of coordinates, where found)</t>
  </si>
  <si>
    <t>BLOCK#1 VOTE</t>
  </si>
  <si>
    <t>2017-06-07: Motion to approve Block#1</t>
  </si>
  <si>
    <t>JD Nolen / Raj Dash</t>
  </si>
  <si>
    <t>5/17/2017: Need to review handling Location vs geographicLocation as attribute  - Handled by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</si>
</sst>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mmmm\ d\,\ yyyy"/>
    <numFmt numFmtId="166" formatCode="yyyy\-mm\-dd;@"/>
    <numFmt numFmtId="167" formatCode="0.0%"/>
  </numFmts>
  <fonts count="32"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sz val="10"/>
      <name val="Arial"/>
      <family val="2"/>
    </font>
    <font>
      <b/>
      <sz val="11"/>
      <name val="Arial"/>
      <family val="2"/>
    </font>
    <font>
      <sz val="9"/>
      <color indexed="62"/>
      <name val="Arial"/>
      <family val="2"/>
    </font>
    <font>
      <sz val="11"/>
      <name val="Calibri"/>
      <family val="2"/>
    </font>
    <font>
      <strike/>
      <sz val="10"/>
      <color indexed="10"/>
      <name val="Times New Roman"/>
      <family val="1"/>
    </font>
    <font>
      <sz val="10"/>
      <color indexed="10"/>
      <name val="Times New Roman"/>
      <family val="1"/>
    </font>
    <font>
      <b/>
      <u/>
      <sz val="10"/>
      <color indexed="9"/>
      <name val="Arial"/>
      <family val="2"/>
    </font>
    <font>
      <b/>
      <u/>
      <sz val="10"/>
      <color theme="1"/>
      <name val="Arial"/>
      <family val="2"/>
    </font>
    <font>
      <u/>
      <sz val="10"/>
      <color theme="4"/>
      <name val="Arial"/>
      <family val="2"/>
    </font>
    <font>
      <b/>
      <u/>
      <sz val="10"/>
      <color theme="4"/>
      <name val="Arial"/>
      <family val="2"/>
    </font>
  </fonts>
  <fills count="20">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gray125">
        <bgColor indexed="22"/>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rgb="FF00B05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right/>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8"/>
      </right>
      <top style="thick">
        <color indexed="64"/>
      </top>
      <bottom style="medium">
        <color indexed="64"/>
      </bottom>
      <diagonal/>
    </border>
    <border>
      <left/>
      <right style="thin">
        <color indexed="8"/>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8"/>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8"/>
      </left>
      <right style="thin">
        <color indexed="64"/>
      </right>
      <top style="thick">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8"/>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3">
    <xf numFmtId="0" fontId="0" fillId="0" borderId="0"/>
    <xf numFmtId="0" fontId="4" fillId="0" borderId="0" applyNumberFormat="0" applyFill="0" applyBorder="0" applyAlignment="0" applyProtection="0">
      <alignment vertical="top"/>
      <protection locked="0"/>
    </xf>
    <xf numFmtId="9" fontId="6" fillId="0" borderId="0" applyFont="0" applyFill="0" applyBorder="0" applyAlignment="0" applyProtection="0"/>
  </cellStyleXfs>
  <cellXfs count="333">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7" fillId="4" borderId="2" xfId="0" applyFont="1" applyFill="1" applyBorder="1"/>
    <xf numFmtId="1" fontId="2" fillId="2" borderId="1"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0" fillId="0" borderId="3" xfId="0" applyBorder="1"/>
    <xf numFmtId="0" fontId="3" fillId="2" borderId="4" xfId="0" applyFont="1" applyFill="1" applyBorder="1" applyAlignment="1">
      <alignment horizontal="left" vertical="top"/>
    </xf>
    <xf numFmtId="0" fontId="3" fillId="2" borderId="4" xfId="0" applyFont="1" applyFill="1" applyBorder="1" applyAlignment="1">
      <alignment horizontal="left" vertical="top" wrapText="1"/>
    </xf>
    <xf numFmtId="0" fontId="3" fillId="3" borderId="4" xfId="0" applyFont="1" applyFill="1" applyBorder="1" applyAlignment="1">
      <alignment horizontal="left" vertical="top"/>
    </xf>
    <xf numFmtId="0" fontId="3" fillId="3" borderId="4" xfId="0" applyFont="1" applyFill="1" applyBorder="1" applyAlignment="1">
      <alignment horizontal="left" vertical="center"/>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4" borderId="5" xfId="0" applyFill="1" applyBorder="1" applyAlignment="1">
      <alignment wrapText="1"/>
    </xf>
    <xf numFmtId="0" fontId="0" fillId="4" borderId="6" xfId="0" applyFill="1" applyBorder="1" applyAlignment="1">
      <alignment wrapText="1"/>
    </xf>
    <xf numFmtId="0" fontId="8" fillId="4" borderId="7" xfId="1" applyFont="1" applyFill="1" applyBorder="1" applyAlignment="1" applyProtection="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15" fillId="0" borderId="0" xfId="1" applyFont="1" applyAlignment="1" applyProtection="1">
      <alignment vertical="top"/>
    </xf>
    <xf numFmtId="164" fontId="16"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1" xfId="0" applyFont="1" applyFill="1" applyBorder="1" applyAlignment="1">
      <alignment horizontal="right" vertical="top"/>
    </xf>
    <xf numFmtId="0" fontId="0" fillId="0" borderId="12" xfId="0" applyFill="1" applyBorder="1" applyAlignment="1">
      <alignment wrapText="1"/>
    </xf>
    <xf numFmtId="0" fontId="1" fillId="0" borderId="12" xfId="0" applyFont="1" applyFill="1" applyBorder="1" applyAlignment="1">
      <alignment horizontal="right" vertical="top" wrapText="1"/>
    </xf>
    <xf numFmtId="0" fontId="3" fillId="0" borderId="12" xfId="0" applyFont="1" applyFill="1" applyBorder="1" applyAlignment="1">
      <alignment horizontal="right"/>
    </xf>
    <xf numFmtId="0" fontId="3" fillId="0" borderId="12" xfId="0" applyFont="1" applyFill="1" applyBorder="1" applyAlignment="1">
      <alignment horizontal="right" wrapText="1"/>
    </xf>
    <xf numFmtId="0" fontId="1" fillId="0" borderId="12" xfId="0" applyFont="1" applyFill="1" applyBorder="1" applyAlignment="1">
      <alignment horizontal="right" vertical="top"/>
    </xf>
    <xf numFmtId="0" fontId="0" fillId="0" borderId="12" xfId="0" applyFill="1" applyBorder="1" applyAlignment="1"/>
    <xf numFmtId="0" fontId="3" fillId="4" borderId="4" xfId="0" applyFont="1" applyFill="1" applyBorder="1" applyAlignment="1">
      <alignment horizontal="left" vertical="top"/>
    </xf>
    <xf numFmtId="0" fontId="20"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7" fillId="12" borderId="13" xfId="0" applyFont="1" applyFill="1" applyBorder="1" applyAlignment="1">
      <alignment horizontal="center" vertical="top"/>
    </xf>
    <xf numFmtId="0" fontId="2" fillId="3" borderId="14"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1" fontId="2" fillId="2" borderId="14" xfId="0" applyNumberFormat="1"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3" fillId="0" borderId="0" xfId="0" applyFont="1" applyBorder="1" applyAlignment="1">
      <alignment vertical="top"/>
    </xf>
    <xf numFmtId="166" fontId="2" fillId="2" borderId="14" xfId="0" applyNumberFormat="1"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left" vertical="top" wrapText="1"/>
      <protection locked="0"/>
    </xf>
    <xf numFmtId="49" fontId="2" fillId="3" borderId="15" xfId="0" applyNumberFormat="1" applyFont="1" applyFill="1" applyBorder="1" applyAlignment="1" applyProtection="1">
      <alignment horizontal="left" vertical="top" wrapText="1"/>
      <protection locked="0"/>
    </xf>
    <xf numFmtId="49" fontId="2" fillId="3" borderId="16" xfId="0" applyNumberFormat="1" applyFont="1" applyFill="1" applyBorder="1" applyAlignment="1" applyProtection="1">
      <alignment horizontal="left" vertical="top" wrapText="1"/>
      <protection locked="0"/>
    </xf>
    <xf numFmtId="0" fontId="3" fillId="2" borderId="17" xfId="0" applyFont="1" applyFill="1" applyBorder="1" applyAlignment="1">
      <alignment horizontal="left" vertical="top" wrapText="1"/>
    </xf>
    <xf numFmtId="0" fontId="9" fillId="0" borderId="18" xfId="1" applyFont="1" applyFill="1" applyBorder="1" applyAlignment="1" applyProtection="1">
      <alignment horizontal="left" vertical="top" textRotation="90" wrapText="1"/>
    </xf>
    <xf numFmtId="0" fontId="29" fillId="5" borderId="19" xfId="1" applyFont="1" applyFill="1" applyBorder="1" applyAlignment="1" applyProtection="1">
      <alignment vertical="top" wrapText="1"/>
    </xf>
    <xf numFmtId="0" fontId="30" fillId="5" borderId="19" xfId="1" applyFont="1" applyFill="1" applyBorder="1" applyAlignment="1" applyProtection="1">
      <alignment vertical="top" wrapText="1"/>
    </xf>
    <xf numFmtId="0" fontId="30" fillId="5" borderId="20" xfId="1" applyFont="1" applyFill="1" applyBorder="1" applyAlignment="1" applyProtection="1">
      <alignment vertical="top" wrapText="1"/>
    </xf>
    <xf numFmtId="0" fontId="30" fillId="4" borderId="21" xfId="1" applyFont="1" applyFill="1" applyBorder="1" applyAlignment="1" applyProtection="1">
      <alignment vertical="top" wrapText="1"/>
    </xf>
    <xf numFmtId="49" fontId="30" fillId="6" borderId="22" xfId="1" applyNumberFormat="1" applyFont="1" applyFill="1" applyBorder="1" applyAlignment="1" applyProtection="1">
      <alignment vertical="top" wrapText="1"/>
    </xf>
    <xf numFmtId="0" fontId="29" fillId="6" borderId="23" xfId="1" applyNumberFormat="1" applyFont="1" applyFill="1" applyBorder="1" applyAlignment="1" applyProtection="1">
      <alignment vertical="top" wrapText="1"/>
    </xf>
    <xf numFmtId="164" fontId="2" fillId="6" borderId="14" xfId="0" applyNumberFormat="1" applyFont="1" applyFill="1" applyBorder="1" applyAlignment="1" applyProtection="1">
      <alignment horizontal="left" vertical="top" wrapText="1"/>
      <protection locked="0"/>
    </xf>
    <xf numFmtId="0" fontId="2" fillId="13" borderId="14" xfId="0" applyFont="1" applyFill="1" applyBorder="1" applyAlignment="1" applyProtection="1">
      <alignment horizontal="left" vertical="top" wrapText="1"/>
      <protection locked="0"/>
    </xf>
    <xf numFmtId="0" fontId="2" fillId="13" borderId="1" xfId="0" applyFont="1" applyFill="1" applyBorder="1" applyAlignment="1" applyProtection="1">
      <alignment horizontal="left" vertical="top" wrapText="1"/>
      <protection locked="0"/>
    </xf>
    <xf numFmtId="164" fontId="0" fillId="6" borderId="24" xfId="0" applyNumberFormat="1" applyFill="1" applyBorder="1" applyAlignment="1">
      <alignment horizontal="left" vertical="top" wrapText="1"/>
    </xf>
    <xf numFmtId="0" fontId="21" fillId="14" borderId="0" xfId="0" applyFont="1" applyFill="1"/>
    <xf numFmtId="0" fontId="0" fillId="14" borderId="0" xfId="0" applyFill="1"/>
    <xf numFmtId="0" fontId="3" fillId="13" borderId="4" xfId="0" applyFont="1" applyFill="1" applyBorder="1" applyAlignment="1">
      <alignment horizontal="left" vertical="top" wrapText="1"/>
    </xf>
    <xf numFmtId="0" fontId="30" fillId="5" borderId="25" xfId="1" applyFont="1" applyFill="1" applyBorder="1" applyAlignment="1" applyProtection="1">
      <alignment vertical="top" wrapText="1"/>
    </xf>
    <xf numFmtId="0" fontId="6" fillId="0" borderId="0" xfId="1" applyFont="1" applyFill="1" applyBorder="1" applyAlignment="1" applyProtection="1">
      <alignment vertical="top" wrapText="1"/>
    </xf>
    <xf numFmtId="0" fontId="0" fillId="4" borderId="26" xfId="0" applyFill="1" applyBorder="1" applyAlignment="1">
      <alignment wrapText="1"/>
    </xf>
    <xf numFmtId="0" fontId="3" fillId="3" borderId="27" xfId="0" applyFont="1" applyFill="1" applyBorder="1" applyAlignment="1">
      <alignment horizontal="left" vertical="top"/>
    </xf>
    <xf numFmtId="0" fontId="3" fillId="3" borderId="17" xfId="0" applyFont="1" applyFill="1" applyBorder="1" applyAlignment="1">
      <alignment horizontal="left" vertical="top"/>
    </xf>
    <xf numFmtId="0" fontId="6" fillId="3" borderId="16" xfId="0" applyFont="1" applyFill="1" applyBorder="1" applyAlignment="1">
      <alignment horizontal="left" vertical="top" wrapText="1"/>
    </xf>
    <xf numFmtId="0" fontId="0" fillId="3" borderId="28" xfId="0" applyFill="1" applyBorder="1" applyAlignment="1">
      <alignment horizontal="left" vertical="top" wrapText="1"/>
    </xf>
    <xf numFmtId="0" fontId="0" fillId="3" borderId="16" xfId="0" applyFill="1" applyBorder="1" applyAlignment="1">
      <alignment horizontal="left" vertical="top" wrapText="1"/>
    </xf>
    <xf numFmtId="0" fontId="3" fillId="3" borderId="29" xfId="0" applyFont="1" applyFill="1" applyBorder="1" applyAlignment="1">
      <alignment horizontal="left" vertical="top"/>
    </xf>
    <xf numFmtId="0" fontId="0" fillId="3" borderId="0" xfId="0" applyFill="1" applyBorder="1" applyAlignment="1">
      <alignment horizontal="left" vertical="top" wrapText="1"/>
    </xf>
    <xf numFmtId="0" fontId="23" fillId="0" borderId="0" xfId="0" applyFont="1" applyAlignment="1">
      <alignment horizontal="left" vertical="top"/>
    </xf>
    <xf numFmtId="0" fontId="22" fillId="5" borderId="19" xfId="1" applyFont="1" applyFill="1" applyBorder="1" applyAlignment="1" applyProtection="1">
      <alignment vertical="top" wrapText="1"/>
    </xf>
    <xf numFmtId="0" fontId="9" fillId="5" borderId="20" xfId="1" applyFont="1" applyFill="1" applyBorder="1" applyAlignment="1" applyProtection="1">
      <alignment vertical="top" wrapText="1"/>
    </xf>
    <xf numFmtId="0" fontId="22" fillId="5" borderId="20" xfId="1" applyFont="1" applyFill="1" applyBorder="1" applyAlignment="1" applyProtection="1">
      <alignment vertical="top" wrapText="1"/>
    </xf>
    <xf numFmtId="0" fontId="22" fillId="5" borderId="20" xfId="1" applyFont="1" applyFill="1" applyBorder="1" applyAlignment="1" applyProtection="1">
      <alignment vertical="top" textRotation="90" wrapText="1"/>
    </xf>
    <xf numFmtId="0" fontId="0" fillId="0" borderId="0" xfId="0" applyBorder="1" applyAlignment="1">
      <alignment vertical="top" wrapText="1"/>
    </xf>
    <xf numFmtId="0" fontId="3" fillId="2" borderId="27" xfId="0" applyFont="1" applyFill="1" applyBorder="1" applyAlignment="1">
      <alignment horizontal="left" vertical="top" wrapText="1"/>
    </xf>
    <xf numFmtId="0" fontId="22" fillId="2" borderId="20" xfId="1" applyFont="1" applyFill="1" applyBorder="1" applyAlignment="1" applyProtection="1">
      <alignment vertical="top" textRotation="90" wrapText="1"/>
    </xf>
    <xf numFmtId="0" fontId="3" fillId="7" borderId="30" xfId="0" applyFont="1" applyFill="1" applyBorder="1" applyAlignment="1">
      <alignment horizontal="left" wrapText="1"/>
    </xf>
    <xf numFmtId="0" fontId="3" fillId="2" borderId="30" xfId="0" applyFont="1" applyFill="1" applyBorder="1" applyAlignment="1">
      <alignment horizontal="left" vertical="top" wrapText="1"/>
    </xf>
    <xf numFmtId="0" fontId="3" fillId="2" borderId="17" xfId="0" applyFont="1" applyFill="1" applyBorder="1" applyAlignment="1">
      <alignment horizontal="left" vertical="top"/>
    </xf>
    <xf numFmtId="0" fontId="3" fillId="2" borderId="27" xfId="0" applyFont="1" applyFill="1" applyBorder="1" applyAlignment="1">
      <alignment horizontal="left" vertical="top"/>
    </xf>
    <xf numFmtId="0" fontId="3" fillId="2" borderId="27" xfId="0" applyFont="1" applyFill="1" applyBorder="1" applyAlignment="1">
      <alignment vertical="top"/>
    </xf>
    <xf numFmtId="0" fontId="3" fillId="6" borderId="27" xfId="0" applyFont="1" applyFill="1" applyBorder="1" applyAlignment="1">
      <alignment vertical="top"/>
    </xf>
    <xf numFmtId="0" fontId="3" fillId="6" borderId="27" xfId="0" applyFont="1" applyFill="1" applyBorder="1" applyAlignment="1">
      <alignment horizontal="left" vertical="top"/>
    </xf>
    <xf numFmtId="0" fontId="3" fillId="6" borderId="31" xfId="0" applyFont="1" applyFill="1" applyBorder="1" applyAlignment="1">
      <alignment horizontal="left" vertical="top"/>
    </xf>
    <xf numFmtId="0" fontId="2" fillId="8" borderId="16" xfId="0" applyFont="1" applyFill="1" applyBorder="1" applyAlignment="1" applyProtection="1">
      <alignment horizontal="left" vertical="top" wrapText="1"/>
      <protection locked="0"/>
    </xf>
    <xf numFmtId="0" fontId="0" fillId="8" borderId="1" xfId="0" applyFill="1" applyBorder="1"/>
    <xf numFmtId="0" fontId="0" fillId="8" borderId="1" xfId="0" applyFill="1" applyBorder="1" applyAlignment="1">
      <alignment horizontal="left" vertical="top" wrapText="1"/>
    </xf>
    <xf numFmtId="0" fontId="0" fillId="0" borderId="32" xfId="0" applyFill="1" applyBorder="1"/>
    <xf numFmtId="0" fontId="3" fillId="8" borderId="33" xfId="0" applyFont="1" applyFill="1" applyBorder="1" applyAlignment="1">
      <alignment horizontal="left" vertical="top"/>
    </xf>
    <xf numFmtId="0" fontId="3" fillId="8" borderId="4"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30" fillId="8" borderId="14" xfId="1" applyFont="1" applyFill="1" applyBorder="1" applyAlignment="1" applyProtection="1">
      <alignment vertical="top"/>
    </xf>
    <xf numFmtId="0" fontId="22" fillId="8" borderId="14" xfId="1" applyFont="1" applyFill="1" applyBorder="1" applyAlignment="1" applyProtection="1">
      <alignment vertical="top"/>
    </xf>
    <xf numFmtId="0" fontId="1" fillId="15" borderId="11" xfId="0" applyFont="1" applyFill="1" applyBorder="1" applyAlignment="1">
      <alignment horizontal="right" vertical="top"/>
    </xf>
    <xf numFmtId="0" fontId="25" fillId="0" borderId="0" xfId="0" applyFont="1" applyAlignment="1">
      <alignment vertical="top" wrapText="1"/>
    </xf>
    <xf numFmtId="0" fontId="25" fillId="0" borderId="0" xfId="0" applyFont="1" applyAlignment="1">
      <alignment vertical="top"/>
    </xf>
    <xf numFmtId="0" fontId="31" fillId="16" borderId="34" xfId="1" applyFont="1" applyFill="1" applyBorder="1" applyAlignment="1" applyProtection="1">
      <alignment vertical="top" wrapText="1"/>
    </xf>
    <xf numFmtId="0" fontId="7" fillId="4" borderId="35" xfId="0" applyFont="1" applyFill="1" applyBorder="1" applyAlignment="1">
      <alignment horizontal="center" vertical="top"/>
    </xf>
    <xf numFmtId="0" fontId="7" fillId="4" borderId="36" xfId="0" applyFont="1" applyFill="1" applyBorder="1" applyAlignment="1">
      <alignment horizontal="center" vertical="top"/>
    </xf>
    <xf numFmtId="0" fontId="7" fillId="4" borderId="37" xfId="0" applyFont="1" applyFill="1" applyBorder="1" applyAlignment="1">
      <alignment horizontal="center" vertical="top"/>
    </xf>
    <xf numFmtId="0" fontId="7" fillId="4" borderId="2" xfId="0" applyFont="1" applyFill="1" applyBorder="1" applyAlignment="1">
      <alignment horizontal="center" vertical="top"/>
    </xf>
    <xf numFmtId="0" fontId="7" fillId="4" borderId="5" xfId="0" applyFont="1" applyFill="1" applyBorder="1" applyAlignment="1">
      <alignment horizontal="center" vertical="top"/>
    </xf>
    <xf numFmtId="0" fontId="7" fillId="4" borderId="38" xfId="0" applyFont="1" applyFill="1" applyBorder="1" applyAlignment="1">
      <alignment horizontal="center" vertical="top"/>
    </xf>
    <xf numFmtId="0" fontId="7" fillId="4" borderId="39" xfId="0" applyFont="1" applyFill="1" applyBorder="1" applyAlignment="1">
      <alignment horizontal="center" vertical="top"/>
    </xf>
    <xf numFmtId="0" fontId="9" fillId="16" borderId="40" xfId="1" applyFont="1" applyFill="1" applyBorder="1" applyAlignment="1" applyProtection="1">
      <alignment vertical="top" wrapText="1"/>
    </xf>
    <xf numFmtId="0" fontId="9" fillId="16" borderId="63" xfId="1" applyNumberFormat="1" applyFont="1" applyFill="1" applyBorder="1" applyAlignment="1" applyProtection="1">
      <alignment vertical="top" wrapText="1"/>
    </xf>
    <xf numFmtId="0" fontId="9" fillId="16" borderId="64" xfId="1" applyNumberFormat="1" applyFont="1" applyFill="1" applyBorder="1" applyAlignment="1" applyProtection="1">
      <alignment vertical="top" wrapText="1"/>
    </xf>
    <xf numFmtId="0" fontId="9" fillId="16" borderId="65" xfId="1" applyNumberFormat="1" applyFont="1" applyFill="1" applyBorder="1" applyAlignment="1" applyProtection="1">
      <alignment vertical="top" wrapText="1"/>
    </xf>
    <xf numFmtId="0" fontId="9" fillId="16" borderId="66" xfId="1" applyFont="1" applyFill="1" applyBorder="1" applyAlignment="1" applyProtection="1">
      <alignment vertical="top" wrapText="1"/>
    </xf>
    <xf numFmtId="0" fontId="9" fillId="16" borderId="67" xfId="1" applyFont="1" applyFill="1" applyBorder="1" applyAlignment="1" applyProtection="1">
      <alignment vertical="top" wrapText="1"/>
    </xf>
    <xf numFmtId="0" fontId="9" fillId="16" borderId="34" xfId="1" applyFont="1" applyFill="1" applyBorder="1" applyAlignment="1" applyProtection="1">
      <alignment vertical="top" wrapText="1"/>
    </xf>
    <xf numFmtId="0" fontId="30" fillId="17" borderId="19" xfId="1" applyFont="1" applyFill="1" applyBorder="1" applyAlignment="1" applyProtection="1">
      <alignment vertical="top" wrapText="1"/>
    </xf>
    <xf numFmtId="0" fontId="9" fillId="17" borderId="34" xfId="1" applyFont="1" applyFill="1" applyBorder="1" applyAlignment="1" applyProtection="1">
      <alignment vertical="top" wrapText="1"/>
    </xf>
    <xf numFmtId="0" fontId="2" fillId="17" borderId="14" xfId="0" applyFont="1" applyFill="1" applyBorder="1" applyAlignment="1" applyProtection="1">
      <alignment horizontal="left" vertical="top" wrapText="1"/>
      <protection locked="0"/>
    </xf>
    <xf numFmtId="0" fontId="2" fillId="17" borderId="1" xfId="0" applyFont="1" applyFill="1" applyBorder="1" applyAlignment="1" applyProtection="1">
      <alignment horizontal="left" vertical="top" wrapText="1"/>
      <protection locked="0"/>
    </xf>
    <xf numFmtId="0" fontId="3" fillId="18" borderId="4" xfId="0" applyFont="1" applyFill="1" applyBorder="1" applyAlignment="1">
      <alignment horizontal="left" vertical="top"/>
    </xf>
    <xf numFmtId="0" fontId="28" fillId="9" borderId="41" xfId="1" applyFont="1" applyFill="1" applyBorder="1" applyAlignment="1" applyProtection="1">
      <alignment horizontal="right" vertical="top" wrapText="1"/>
    </xf>
    <xf numFmtId="0" fontId="28" fillId="9" borderId="42" xfId="1" applyFont="1" applyFill="1" applyBorder="1" applyAlignment="1" applyProtection="1">
      <alignment horizontal="right" vertical="top" wrapText="1"/>
    </xf>
    <xf numFmtId="0" fontId="9" fillId="16" borderId="34" xfId="1" applyFont="1" applyFill="1" applyBorder="1" applyAlignment="1" applyProtection="1">
      <alignment horizontal="center" vertical="top" wrapText="1"/>
    </xf>
    <xf numFmtId="49" fontId="0" fillId="0" borderId="0" xfId="0" applyNumberFormat="1"/>
    <xf numFmtId="0" fontId="0" fillId="0" borderId="0" xfId="0" applyAlignment="1">
      <alignment horizontal="center"/>
    </xf>
    <xf numFmtId="0" fontId="3" fillId="0" borderId="0" xfId="0" applyFont="1" applyAlignment="1">
      <alignment horizontal="center"/>
    </xf>
    <xf numFmtId="0" fontId="3" fillId="0" borderId="0" xfId="0" applyNumberFormat="1" applyFont="1" applyAlignment="1">
      <alignment horizontal="center"/>
    </xf>
    <xf numFmtId="0" fontId="3" fillId="0" borderId="0" xfId="0" applyFont="1" applyAlignment="1">
      <alignment horizontal="right"/>
    </xf>
    <xf numFmtId="0" fontId="0" fillId="14" borderId="0" xfId="0" applyNumberFormat="1" applyFont="1" applyFill="1" applyAlignment="1">
      <alignment horizontal="center"/>
    </xf>
    <xf numFmtId="0" fontId="0" fillId="4" borderId="0" xfId="0" applyNumberFormat="1" applyFont="1" applyFill="1" applyAlignment="1">
      <alignment horizontal="center"/>
    </xf>
    <xf numFmtId="0" fontId="0" fillId="0" borderId="0" xfId="0" applyFont="1"/>
    <xf numFmtId="167" fontId="0" fillId="0" borderId="0" xfId="2" applyNumberFormat="1" applyFont="1"/>
    <xf numFmtId="0" fontId="0" fillId="4" borderId="0" xfId="0" applyNumberFormat="1" applyFont="1" applyFill="1"/>
    <xf numFmtId="0" fontId="2" fillId="2" borderId="1" xfId="0" applyFont="1" applyFill="1" applyBorder="1" applyAlignment="1" applyProtection="1">
      <protection locked="0"/>
    </xf>
    <xf numFmtId="0" fontId="2" fillId="0" borderId="0" xfId="0" applyNumberFormat="1" applyFont="1"/>
    <xf numFmtId="0" fontId="3" fillId="0" borderId="43" xfId="0" applyFont="1" applyBorder="1" applyAlignment="1">
      <alignment horizontal="center"/>
    </xf>
    <xf numFmtId="0" fontId="3" fillId="0" borderId="43" xfId="0" applyFont="1" applyBorder="1" applyAlignment="1">
      <alignment horizontal="right"/>
    </xf>
    <xf numFmtId="167" fontId="3" fillId="0" borderId="43" xfId="0" applyNumberFormat="1" applyFont="1" applyBorder="1"/>
    <xf numFmtId="0" fontId="0" fillId="0" borderId="0" xfId="0" applyFont="1" applyAlignment="1">
      <alignment horizontal="center"/>
    </xf>
    <xf numFmtId="9" fontId="0" fillId="0" borderId="0" xfId="2" applyFont="1" applyAlignment="1">
      <alignment horizontal="center"/>
    </xf>
    <xf numFmtId="0" fontId="2" fillId="0" borderId="0" xfId="0" applyFont="1" applyAlignment="1">
      <alignment horizontal="center"/>
    </xf>
    <xf numFmtId="0" fontId="2" fillId="0" borderId="0" xfId="0" applyFont="1"/>
    <xf numFmtId="0" fontId="6" fillId="10" borderId="0" xfId="0" applyFont="1" applyFill="1" applyBorder="1" applyAlignment="1">
      <alignment horizontal="center" vertical="top"/>
    </xf>
    <xf numFmtId="0" fontId="0" fillId="0" borderId="0" xfId="0" applyFont="1" applyFill="1" applyAlignment="1">
      <alignment horizontal="center"/>
    </xf>
    <xf numFmtId="9" fontId="0" fillId="0" borderId="0" xfId="2" applyFont="1" applyBorder="1" applyAlignment="1">
      <alignment horizontal="center"/>
    </xf>
    <xf numFmtId="0" fontId="3" fillId="0" borderId="0" xfId="0" applyNumberFormat="1" applyFont="1" applyAlignment="1">
      <alignment horizontal="left"/>
    </xf>
    <xf numFmtId="0" fontId="2" fillId="2" borderId="1" xfId="0" applyFont="1" applyFill="1" applyBorder="1" applyAlignment="1" applyProtection="1">
      <alignment horizontal="center" vertical="top" wrapText="1"/>
      <protection locked="0"/>
    </xf>
    <xf numFmtId="14" fontId="2" fillId="2" borderId="1" xfId="0" applyNumberFormat="1" applyFont="1" applyFill="1" applyBorder="1" applyAlignment="1" applyProtection="1">
      <alignment horizontal="left" vertical="top" wrapText="1"/>
      <protection locked="0"/>
    </xf>
    <xf numFmtId="0" fontId="28" fillId="9" borderId="0" xfId="1" applyFont="1" applyFill="1" applyBorder="1" applyAlignment="1" applyProtection="1">
      <alignment horizontal="right" vertical="top" wrapText="1"/>
    </xf>
    <xf numFmtId="49" fontId="2" fillId="3" borderId="0" xfId="0" applyNumberFormat="1"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13" borderId="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17" borderId="0" xfId="0" applyFont="1" applyFill="1" applyBorder="1" applyAlignment="1" applyProtection="1">
      <alignment horizontal="left" vertical="top" wrapText="1"/>
      <protection locked="0"/>
    </xf>
    <xf numFmtId="1" fontId="2" fillId="2" borderId="0" xfId="0" applyNumberFormat="1"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164" fontId="2" fillId="6" borderId="3" xfId="0" applyNumberFormat="1" applyFont="1" applyFill="1" applyBorder="1" applyAlignment="1" applyProtection="1">
      <alignment horizontal="left" vertical="top" wrapText="1"/>
      <protection locked="0"/>
    </xf>
    <xf numFmtId="164" fontId="2" fillId="6" borderId="0" xfId="0" applyNumberFormat="1" applyFont="1" applyFill="1" applyBorder="1" applyAlignment="1" applyProtection="1">
      <alignment horizontal="left" vertical="top" wrapText="1"/>
      <protection locked="0"/>
    </xf>
    <xf numFmtId="164" fontId="0" fillId="6" borderId="0" xfId="0" applyNumberFormat="1" applyFill="1" applyBorder="1" applyAlignment="1">
      <alignment horizontal="left" vertical="top" wrapText="1"/>
    </xf>
    <xf numFmtId="0" fontId="2" fillId="4" borderId="0" xfId="0" applyFont="1" applyFill="1" applyBorder="1" applyAlignment="1" applyProtection="1">
      <alignment horizontal="left" vertical="top" wrapText="1"/>
      <protection locked="0"/>
    </xf>
    <xf numFmtId="0" fontId="2" fillId="8" borderId="3" xfId="0"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0" fillId="8" borderId="0" xfId="0" applyFill="1" applyBorder="1" applyAlignment="1">
      <alignment horizontal="left" vertical="top" wrapText="1"/>
    </xf>
    <xf numFmtId="0" fontId="2" fillId="19" borderId="1" xfId="0" applyFont="1" applyFill="1" applyBorder="1" applyAlignment="1" applyProtection="1">
      <alignment horizontal="left" vertical="top" wrapText="1"/>
      <protection locked="0"/>
    </xf>
    <xf numFmtId="0" fontId="2" fillId="14" borderId="0" xfId="0" applyFont="1" applyFill="1" applyBorder="1" applyAlignment="1" applyProtection="1">
      <alignment horizontal="left" vertical="top" wrapText="1"/>
      <protection locked="0"/>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64" fontId="19" fillId="0" borderId="43" xfId="0" applyNumberFormat="1" applyFont="1" applyBorder="1" applyAlignment="1">
      <alignment horizontal="center" vertical="top" wrapText="1"/>
    </xf>
    <xf numFmtId="0" fontId="6" fillId="2" borderId="12" xfId="0" applyFont="1" applyFill="1" applyBorder="1" applyAlignment="1">
      <alignment horizontal="right" vertical="top"/>
    </xf>
    <xf numFmtId="0" fontId="6" fillId="0" borderId="12" xfId="0" applyFont="1" applyBorder="1" applyAlignment="1">
      <alignment vertical="top"/>
    </xf>
    <xf numFmtId="0" fontId="6" fillId="0" borderId="46" xfId="0" applyFont="1" applyBorder="1" applyAlignment="1">
      <alignment vertical="top"/>
    </xf>
    <xf numFmtId="0" fontId="3" fillId="2" borderId="16" xfId="0" applyFont="1" applyFill="1" applyBorder="1" applyAlignment="1">
      <alignment horizontal="right" vertical="top"/>
    </xf>
    <xf numFmtId="0" fontId="3" fillId="2" borderId="1" xfId="0" applyFont="1" applyFill="1" applyBorder="1" applyAlignment="1">
      <alignment horizontal="right" vertical="top"/>
    </xf>
    <xf numFmtId="0" fontId="3" fillId="2" borderId="44" xfId="0" applyFont="1" applyFill="1" applyBorder="1" applyAlignment="1">
      <alignment horizontal="right" vertical="top"/>
    </xf>
    <xf numFmtId="49" fontId="6" fillId="11" borderId="45" xfId="0" applyNumberFormat="1" applyFont="1" applyFill="1" applyBorder="1" applyAlignment="1" applyProtection="1">
      <alignment vertical="top" wrapText="1"/>
      <protection locked="0"/>
    </xf>
    <xf numFmtId="0" fontId="0" fillId="0" borderId="12" xfId="0" applyBorder="1" applyAlignment="1">
      <alignment vertical="top" wrapText="1"/>
    </xf>
    <xf numFmtId="0" fontId="0" fillId="0" borderId="46" xfId="0" applyBorder="1" applyAlignment="1">
      <alignment vertical="top" wrapText="1"/>
    </xf>
    <xf numFmtId="0" fontId="18" fillId="14" borderId="0" xfId="0" quotePrefix="1" applyFont="1" applyFill="1" applyAlignment="1">
      <alignment vertical="top" wrapText="1"/>
    </xf>
    <xf numFmtId="0" fontId="18" fillId="14" borderId="0" xfId="0" applyFont="1" applyFill="1" applyAlignment="1">
      <alignment vertical="top"/>
    </xf>
    <xf numFmtId="0" fontId="15" fillId="0" borderId="0" xfId="1" applyFont="1" applyAlignment="1" applyProtection="1">
      <alignment horizontal="left" vertical="top"/>
      <protection locked="0"/>
    </xf>
    <xf numFmtId="0" fontId="0" fillId="11" borderId="47" xfId="0" applyFill="1" applyBorder="1" applyAlignment="1">
      <alignment vertical="top" wrapText="1"/>
    </xf>
    <xf numFmtId="0" fontId="0" fillId="11" borderId="1" xfId="0" applyFill="1" applyBorder="1" applyAlignment="1">
      <alignment vertical="top" wrapText="1"/>
    </xf>
    <xf numFmtId="0" fontId="0" fillId="11" borderId="44" xfId="0" applyFill="1" applyBorder="1" applyAlignment="1">
      <alignment vertical="top" wrapText="1"/>
    </xf>
    <xf numFmtId="0" fontId="3" fillId="11" borderId="48" xfId="0" applyFont="1" applyFill="1" applyBorder="1" applyAlignment="1">
      <alignment horizontal="left" vertical="top" wrapText="1"/>
    </xf>
    <xf numFmtId="0" fontId="3" fillId="11" borderId="49" xfId="0" applyFont="1" applyFill="1" applyBorder="1" applyAlignment="1">
      <alignment horizontal="left" vertical="top" wrapText="1"/>
    </xf>
    <xf numFmtId="0" fontId="3" fillId="11" borderId="50" xfId="0" applyFont="1" applyFill="1" applyBorder="1" applyAlignment="1">
      <alignment horizontal="left" vertical="top" wrapText="1"/>
    </xf>
    <xf numFmtId="49" fontId="0" fillId="11" borderId="45" xfId="0" applyNumberFormat="1" applyFill="1" applyBorder="1" applyAlignment="1" applyProtection="1">
      <alignment vertical="top" wrapText="1"/>
      <protection locked="0"/>
    </xf>
    <xf numFmtId="165" fontId="0" fillId="11" borderId="45" xfId="0" applyNumberFormat="1" applyFill="1" applyBorder="1" applyAlignment="1" applyProtection="1">
      <alignment vertical="top" wrapText="1"/>
      <protection locked="0"/>
    </xf>
    <xf numFmtId="165" fontId="0" fillId="0" borderId="12" xfId="0" applyNumberFormat="1" applyBorder="1" applyAlignment="1">
      <alignment vertical="top" wrapText="1"/>
    </xf>
    <xf numFmtId="165" fontId="0" fillId="0" borderId="46" xfId="0" applyNumberFormat="1" applyBorder="1" applyAlignment="1">
      <alignment vertical="top" wrapText="1"/>
    </xf>
    <xf numFmtId="0" fontId="3" fillId="15" borderId="16" xfId="0" applyFont="1" applyFill="1" applyBorder="1" applyAlignment="1">
      <alignment horizontal="right" vertical="top"/>
    </xf>
    <xf numFmtId="0" fontId="3" fillId="15" borderId="1" xfId="0" applyFont="1" applyFill="1" applyBorder="1" applyAlignment="1">
      <alignment horizontal="right" vertical="top"/>
    </xf>
    <xf numFmtId="0" fontId="3" fillId="15" borderId="44" xfId="0" applyFont="1" applyFill="1" applyBorder="1" applyAlignment="1">
      <alignment horizontal="right" vertical="top"/>
    </xf>
    <xf numFmtId="49" fontId="4" fillId="15" borderId="45" xfId="1" applyNumberFormat="1" applyFill="1" applyBorder="1" applyAlignment="1" applyProtection="1">
      <alignment vertical="top" wrapText="1"/>
      <protection locked="0"/>
    </xf>
    <xf numFmtId="0" fontId="0" fillId="15" borderId="12" xfId="0" applyFill="1" applyBorder="1" applyAlignment="1">
      <alignment vertical="top" wrapText="1"/>
    </xf>
    <xf numFmtId="0" fontId="0" fillId="15" borderId="46" xfId="0" applyFill="1" applyBorder="1" applyAlignment="1">
      <alignment vertical="top" wrapText="1"/>
    </xf>
    <xf numFmtId="49" fontId="3" fillId="11" borderId="45" xfId="0" applyNumberFormat="1" applyFont="1" applyFill="1" applyBorder="1" applyAlignment="1">
      <alignment vertical="top" wrapText="1"/>
    </xf>
    <xf numFmtId="49" fontId="3" fillId="11" borderId="12" xfId="0" applyNumberFormat="1" applyFont="1" applyFill="1" applyBorder="1" applyAlignment="1">
      <alignment vertical="top" wrapText="1"/>
    </xf>
    <xf numFmtId="49" fontId="3" fillId="11" borderId="46" xfId="0" applyNumberFormat="1" applyFont="1" applyFill="1" applyBorder="1" applyAlignment="1">
      <alignment vertical="top" wrapText="1"/>
    </xf>
    <xf numFmtId="0" fontId="6" fillId="2" borderId="16" xfId="0" applyFont="1" applyFill="1" applyBorder="1" applyAlignment="1">
      <alignment horizontal="right" vertical="top"/>
    </xf>
    <xf numFmtId="0" fontId="6" fillId="2" borderId="1" xfId="0" applyFont="1" applyFill="1" applyBorder="1" applyAlignment="1">
      <alignment horizontal="right" vertical="top"/>
    </xf>
    <xf numFmtId="0" fontId="6" fillId="2" borderId="44" xfId="0" applyFont="1" applyFill="1" applyBorder="1" applyAlignment="1">
      <alignment horizontal="right" vertical="top"/>
    </xf>
    <xf numFmtId="0" fontId="3" fillId="2" borderId="16" xfId="0" applyFont="1" applyFill="1" applyBorder="1" applyAlignment="1">
      <alignment horizontal="right" vertical="top" wrapText="1"/>
    </xf>
    <xf numFmtId="0" fontId="3" fillId="2" borderId="1" xfId="0" applyFont="1" applyFill="1" applyBorder="1" applyAlignment="1">
      <alignment horizontal="right" vertical="top" wrapText="1"/>
    </xf>
    <xf numFmtId="0" fontId="3" fillId="2" borderId="44" xfId="0" applyFont="1" applyFill="1" applyBorder="1" applyAlignment="1">
      <alignment horizontal="right" vertical="top" wrapText="1"/>
    </xf>
    <xf numFmtId="0" fontId="6" fillId="2" borderId="1" xfId="0" applyFont="1" applyFill="1" applyBorder="1" applyAlignment="1">
      <alignment vertical="top" wrapText="1"/>
    </xf>
    <xf numFmtId="0" fontId="6" fillId="2" borderId="44" xfId="0" applyFont="1" applyFill="1" applyBorder="1" applyAlignment="1">
      <alignment vertical="top" wrapText="1"/>
    </xf>
    <xf numFmtId="49" fontId="4" fillId="11" borderId="45" xfId="1" applyNumberFormat="1" applyFill="1" applyBorder="1" applyAlignment="1" applyProtection="1">
      <alignment vertical="top" wrapText="1"/>
      <protection locked="0"/>
    </xf>
    <xf numFmtId="0" fontId="7" fillId="4" borderId="51" xfId="0" applyFont="1" applyFill="1" applyBorder="1" applyAlignment="1">
      <alignment horizontal="center"/>
    </xf>
    <xf numFmtId="0" fontId="7" fillId="4" borderId="38" xfId="0" applyFont="1" applyFill="1" applyBorder="1" applyAlignment="1">
      <alignment horizontal="center"/>
    </xf>
    <xf numFmtId="0" fontId="7" fillId="4" borderId="39" xfId="0" applyFont="1" applyFill="1" applyBorder="1" applyAlignment="1">
      <alignment horizontal="center"/>
    </xf>
    <xf numFmtId="0" fontId="6"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14" fillId="4" borderId="53" xfId="0" applyFont="1" applyFill="1" applyBorder="1" applyAlignment="1">
      <alignment vertical="top" wrapText="1"/>
    </xf>
    <xf numFmtId="0" fontId="0" fillId="4" borderId="40" xfId="0" applyFill="1" applyBorder="1" applyAlignment="1">
      <alignment vertical="top" wrapText="1"/>
    </xf>
    <xf numFmtId="0" fontId="0" fillId="4" borderId="54" xfId="0" applyFill="1" applyBorder="1" applyAlignment="1">
      <alignment vertical="top" wrapText="1"/>
    </xf>
    <xf numFmtId="0" fontId="0" fillId="6" borderId="42" xfId="0" applyFill="1" applyBorder="1" applyAlignment="1">
      <alignment horizontal="left" vertical="top" wrapText="1"/>
    </xf>
    <xf numFmtId="0" fontId="0" fillId="6" borderId="43" xfId="0" applyFill="1" applyBorder="1" applyAlignment="1">
      <alignment horizontal="left" vertical="top" wrapText="1"/>
    </xf>
    <xf numFmtId="0" fontId="0" fillId="6" borderId="58" xfId="0" applyFill="1" applyBorder="1" applyAlignment="1">
      <alignment horizontal="left" vertical="top" wrapText="1"/>
    </xf>
    <xf numFmtId="0" fontId="6" fillId="2" borderId="42" xfId="0" applyFont="1" applyFill="1" applyBorder="1" applyAlignment="1">
      <alignment horizontal="left" vertical="top" wrapText="1"/>
    </xf>
    <xf numFmtId="0" fontId="0" fillId="0" borderId="43" xfId="0" applyBorder="1" applyAlignment="1">
      <alignment horizontal="left" vertical="top" wrapText="1"/>
    </xf>
    <xf numFmtId="0" fontId="0" fillId="0" borderId="58" xfId="0" applyBorder="1" applyAlignment="1">
      <alignment horizontal="left" vertical="top" wrapText="1"/>
    </xf>
    <xf numFmtId="0" fontId="6" fillId="3" borderId="12" xfId="0" applyFont="1" applyFill="1" applyBorder="1" applyAlignment="1">
      <alignment horizontal="left" vertical="center" wrapText="1"/>
    </xf>
    <xf numFmtId="0" fontId="0" fillId="3" borderId="12" xfId="0" applyFill="1" applyBorder="1" applyAlignment="1">
      <alignment horizontal="left" vertical="center" wrapText="1"/>
    </xf>
    <xf numFmtId="0" fontId="0" fillId="3" borderId="52" xfId="0" applyFill="1" applyBorder="1" applyAlignment="1">
      <alignment horizontal="left" vertical="center" wrapText="1"/>
    </xf>
    <xf numFmtId="0" fontId="4" fillId="0" borderId="0" xfId="1" applyAlignment="1" applyProtection="1">
      <alignment horizontal="right" wrapText="1"/>
    </xf>
    <xf numFmtId="0" fontId="12" fillId="4" borderId="53" xfId="0" applyFont="1" applyFill="1" applyBorder="1" applyAlignment="1">
      <alignment vertical="top" wrapText="1"/>
    </xf>
    <xf numFmtId="0" fontId="0" fillId="4" borderId="0" xfId="0" applyFill="1" applyBorder="1" applyAlignment="1">
      <alignment vertical="top" wrapText="1"/>
    </xf>
    <xf numFmtId="0" fontId="6" fillId="3" borderId="55"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52" xfId="0" applyFont="1" applyFill="1" applyBorder="1" applyAlignment="1">
      <alignment horizontal="left" vertical="top" wrapText="1"/>
    </xf>
    <xf numFmtId="0" fontId="3" fillId="4" borderId="30"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52" xfId="0" applyFill="1" applyBorder="1" applyAlignment="1">
      <alignment horizontal="center" vertical="center" wrapText="1"/>
    </xf>
    <xf numFmtId="0" fontId="6" fillId="7" borderId="56" xfId="0" applyFont="1" applyFill="1" applyBorder="1" applyAlignment="1">
      <alignment horizontal="left" wrapText="1"/>
    </xf>
    <xf numFmtId="0" fontId="0" fillId="7" borderId="57" xfId="0" applyFill="1" applyBorder="1" applyAlignment="1">
      <alignment horizontal="left"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6" fillId="3" borderId="43" xfId="0" applyFont="1" applyFill="1" applyBorder="1" applyAlignment="1">
      <alignment horizontal="left" vertical="top" wrapText="1"/>
    </xf>
    <xf numFmtId="0" fontId="0" fillId="3" borderId="43" xfId="0" applyFill="1" applyBorder="1" applyAlignment="1">
      <alignment horizontal="left" vertical="top" wrapText="1"/>
    </xf>
    <xf numFmtId="0" fontId="0" fillId="3" borderId="58" xfId="0" applyFill="1" applyBorder="1" applyAlignment="1">
      <alignment horizontal="left" vertical="top" wrapText="1"/>
    </xf>
    <xf numFmtId="0" fontId="6" fillId="3" borderId="55" xfId="0" applyFont="1" applyFill="1" applyBorder="1" applyAlignment="1">
      <alignment horizontal="left" vertical="center" wrapText="1"/>
    </xf>
    <xf numFmtId="0" fontId="6" fillId="3" borderId="52" xfId="0" applyFont="1" applyFill="1" applyBorder="1" applyAlignment="1">
      <alignment horizontal="left" vertical="center" wrapText="1"/>
    </xf>
    <xf numFmtId="0" fontId="6" fillId="13" borderId="12" xfId="0" applyFont="1" applyFill="1" applyBorder="1" applyAlignment="1">
      <alignment horizontal="left" vertical="top" wrapText="1"/>
    </xf>
    <xf numFmtId="0" fontId="0" fillId="13" borderId="12" xfId="0" applyFill="1" applyBorder="1" applyAlignment="1">
      <alignment horizontal="left" vertical="top" wrapText="1"/>
    </xf>
    <xf numFmtId="0" fontId="0" fillId="13" borderId="52" xfId="0" applyFill="1" applyBorder="1" applyAlignment="1">
      <alignment horizontal="left" vertical="top" wrapText="1"/>
    </xf>
    <xf numFmtId="0" fontId="0" fillId="2" borderId="43" xfId="0" applyFill="1" applyBorder="1" applyAlignment="1">
      <alignment horizontal="left" vertical="top" wrapText="1"/>
    </xf>
    <xf numFmtId="0" fontId="0" fillId="2" borderId="58" xfId="0" applyFill="1" applyBorder="1" applyAlignment="1">
      <alignment horizontal="left" vertical="top" wrapText="1"/>
    </xf>
    <xf numFmtId="0" fontId="6" fillId="2" borderId="43" xfId="0" applyFont="1" applyFill="1" applyBorder="1" applyAlignment="1">
      <alignment horizontal="left" vertical="top" wrapText="1"/>
    </xf>
    <xf numFmtId="0" fontId="0" fillId="3" borderId="16" xfId="0" applyFill="1" applyBorder="1" applyAlignment="1">
      <alignment horizontal="left" vertical="top" wrapText="1"/>
    </xf>
    <xf numFmtId="0" fontId="0" fillId="3" borderId="55" xfId="0" applyFill="1" applyBorder="1" applyAlignment="1">
      <alignment horizontal="left" vertical="top" wrapText="1"/>
    </xf>
    <xf numFmtId="0" fontId="6" fillId="18" borderId="12" xfId="0" applyFont="1" applyFill="1" applyBorder="1" applyAlignment="1">
      <alignment horizontal="left" vertical="top" wrapText="1"/>
    </xf>
    <xf numFmtId="0" fontId="0" fillId="18" borderId="12" xfId="0" applyFill="1" applyBorder="1" applyAlignment="1">
      <alignment horizontal="left" vertical="top" wrapText="1"/>
    </xf>
    <xf numFmtId="0" fontId="0" fillId="18" borderId="52" xfId="0" applyFill="1" applyBorder="1" applyAlignment="1">
      <alignment horizontal="left" vertical="top" wrapText="1"/>
    </xf>
    <xf numFmtId="0" fontId="6" fillId="2" borderId="55"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6" xfId="0" applyFont="1" applyFill="1" applyBorder="1" applyAlignment="1">
      <alignment horizontal="left" vertical="top" wrapText="1"/>
    </xf>
    <xf numFmtId="0" fontId="9" fillId="3" borderId="55"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52" xfId="0" applyFont="1" applyFill="1" applyBorder="1" applyAlignment="1">
      <alignment horizontal="left" vertical="top" wrapText="1"/>
    </xf>
    <xf numFmtId="0" fontId="6" fillId="8" borderId="55" xfId="0" applyFont="1" applyFill="1" applyBorder="1" applyAlignment="1">
      <alignment horizontal="left" vertical="top" wrapText="1"/>
    </xf>
    <xf numFmtId="0" fontId="0" fillId="8" borderId="12" xfId="0" applyFill="1" applyBorder="1" applyAlignment="1">
      <alignment horizontal="left" vertical="top" wrapText="1"/>
    </xf>
    <xf numFmtId="0" fontId="0" fillId="8" borderId="52" xfId="0" applyFill="1" applyBorder="1" applyAlignment="1">
      <alignment horizontal="left" vertical="top" wrapText="1"/>
    </xf>
    <xf numFmtId="0" fontId="6" fillId="8" borderId="60" xfId="0" applyFont="1" applyFill="1" applyBorder="1" applyAlignment="1">
      <alignment horizontal="left" vertical="top" wrapText="1"/>
    </xf>
    <xf numFmtId="0" fontId="0" fillId="8" borderId="40" xfId="0" applyFill="1" applyBorder="1" applyAlignment="1">
      <alignment horizontal="left" vertical="top" wrapText="1"/>
    </xf>
    <xf numFmtId="0" fontId="0" fillId="8" borderId="54" xfId="0" applyFill="1" applyBorder="1" applyAlignment="1">
      <alignment horizontal="left" vertical="top" wrapText="1"/>
    </xf>
    <xf numFmtId="0" fontId="6" fillId="2" borderId="12"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52" xfId="0" applyFill="1" applyBorder="1" applyAlignment="1">
      <alignment horizontal="left" vertical="top" wrapText="1"/>
    </xf>
    <xf numFmtId="0" fontId="4" fillId="2" borderId="55" xfId="1" applyFont="1" applyFill="1" applyBorder="1" applyAlignment="1" applyProtection="1">
      <alignment horizontal="left" vertical="top" wrapText="1" shrinkToFit="1"/>
    </xf>
    <xf numFmtId="0" fontId="4" fillId="2" borderId="12" xfId="1" applyFill="1" applyBorder="1" applyAlignment="1" applyProtection="1">
      <alignment horizontal="left" vertical="top" wrapText="1" shrinkToFit="1"/>
    </xf>
    <xf numFmtId="0" fontId="4" fillId="2" borderId="52" xfId="1" applyFill="1" applyBorder="1" applyAlignment="1" applyProtection="1">
      <alignment horizontal="left" vertical="top" wrapText="1" shrinkToFi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28" xfId="0" applyFill="1" applyBorder="1" applyAlignment="1">
      <alignment horizontal="left" vertical="top" wrapText="1"/>
    </xf>
    <xf numFmtId="0" fontId="6" fillId="2" borderId="58"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59" xfId="0" applyFont="1" applyFill="1" applyBorder="1" applyAlignment="1">
      <alignment horizontal="left" vertical="top" wrapText="1"/>
    </xf>
    <xf numFmtId="0" fontId="3" fillId="2" borderId="42" xfId="0" applyFont="1" applyFill="1" applyBorder="1" applyAlignment="1">
      <alignment vertical="top" wrapText="1"/>
    </xf>
    <xf numFmtId="0" fontId="0" fillId="0" borderId="43" xfId="0" applyBorder="1" applyAlignment="1">
      <alignment vertical="top" wrapText="1"/>
    </xf>
    <xf numFmtId="0" fontId="0" fillId="0" borderId="58" xfId="0" applyBorder="1" applyAlignment="1">
      <alignment vertical="top" wrapText="1"/>
    </xf>
    <xf numFmtId="0" fontId="6" fillId="6" borderId="55" xfId="0" applyFont="1" applyFill="1" applyBorder="1" applyAlignment="1">
      <alignment horizontal="left" wrapText="1"/>
    </xf>
    <xf numFmtId="0" fontId="0" fillId="0" borderId="12" xfId="0" applyBorder="1" applyAlignment="1">
      <alignment horizontal="left" wrapText="1"/>
    </xf>
    <xf numFmtId="0" fontId="0" fillId="0" borderId="52" xfId="0" applyBorder="1" applyAlignment="1">
      <alignment horizontal="left" wrapText="1"/>
    </xf>
    <xf numFmtId="0" fontId="6" fillId="4" borderId="55"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52" xfId="0" applyFont="1" applyFill="1" applyBorder="1" applyAlignment="1">
      <alignment horizontal="left" vertical="top" wrapText="1"/>
    </xf>
    <xf numFmtId="0" fontId="6" fillId="6" borderId="42" xfId="0" applyFont="1" applyFill="1" applyBorder="1" applyAlignment="1">
      <alignment horizontal="left" vertical="top" wrapText="1"/>
    </xf>
    <xf numFmtId="0" fontId="6" fillId="6" borderId="42" xfId="0" applyFont="1" applyFill="1" applyBorder="1" applyAlignment="1">
      <alignment horizontal="left" wrapText="1"/>
    </xf>
    <xf numFmtId="0" fontId="0" fillId="6" borderId="43" xfId="0" applyFill="1" applyBorder="1" applyAlignment="1">
      <alignment horizontal="left" wrapText="1"/>
    </xf>
    <xf numFmtId="0" fontId="0" fillId="6" borderId="58" xfId="0" applyFill="1" applyBorder="1" applyAlignment="1">
      <alignment horizontal="left" wrapText="1"/>
    </xf>
    <xf numFmtId="0" fontId="3" fillId="4" borderId="61" xfId="0" applyFont="1" applyFill="1" applyBorder="1" applyAlignment="1">
      <alignment wrapText="1"/>
    </xf>
    <xf numFmtId="0" fontId="0" fillId="4" borderId="7" xfId="0" applyFill="1" applyBorder="1" applyAlignment="1">
      <alignment wrapText="1"/>
    </xf>
    <xf numFmtId="0" fontId="0" fillId="4" borderId="62" xfId="0" applyFill="1" applyBorder="1" applyAlignment="1">
      <alignment wrapText="1"/>
    </xf>
    <xf numFmtId="0" fontId="0" fillId="4" borderId="9" xfId="0" applyFill="1" applyBorder="1" applyAlignment="1">
      <alignment wrapText="1"/>
    </xf>
    <xf numFmtId="166" fontId="2" fillId="2" borderId="0" xfId="0" applyNumberFormat="1" applyFont="1" applyFill="1" applyBorder="1" applyAlignment="1" applyProtection="1">
      <alignment horizontal="left" vertical="top" wrapText="1"/>
      <protection locked="0"/>
    </xf>
  </cellXfs>
  <cellStyles count="3">
    <cellStyle name="Hyperlink" xfId="1" builtinId="8"/>
    <cellStyle name="Normal" xfId="0" builtinId="0"/>
    <cellStyle name="Percent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majority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71755</xdr:colOff>
      <xdr:row>0</xdr:row>
      <xdr:rowOff>0</xdr:rowOff>
    </xdr:from>
    <xdr:to>
      <xdr:col>24</xdr:col>
      <xdr:colOff>294008</xdr:colOff>
      <xdr:row>13</xdr:row>
      <xdr:rowOff>162540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340985</xdr:colOff>
      <xdr:row>189</xdr:row>
      <xdr:rowOff>112394</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afina.versaggi@bookzurman.com" TargetMode="External"/><Relationship Id="rId3" Type="http://schemas.openxmlformats.org/officeDocument/2006/relationships/hyperlink" Target="mailto:Galen.Mulrooney@JPSys.com" TargetMode="External"/><Relationship Id="rId7" Type="http://schemas.openxmlformats.org/officeDocument/2006/relationships/hyperlink" Target="mailto:serafina.versaggi@bookzurman.com" TargetMode="External"/><Relationship Id="rId12" Type="http://schemas.openxmlformats.org/officeDocument/2006/relationships/hyperlink" Target="http://wiki.hl7.org/index.php?title=Specimen_Use_Case_for_Environmental_Specimen" TargetMode="External"/><Relationship Id="rId2" Type="http://schemas.openxmlformats.org/officeDocument/2006/relationships/hyperlink" Target="mailto:Galen.Mulrooney@JPSys.com" TargetMode="External"/><Relationship Id="rId1" Type="http://schemas.openxmlformats.org/officeDocument/2006/relationships/hyperlink" Target="mailto:Galen.Mulrooney@JPSys.com" TargetMode="External"/><Relationship Id="rId6" Type="http://schemas.openxmlformats.org/officeDocument/2006/relationships/hyperlink" Target="mailto:serafina.versaggi@bookzurman.com" TargetMode="External"/><Relationship Id="rId11" Type="http://schemas.openxmlformats.org/officeDocument/2006/relationships/hyperlink" Target="http://wiki.hl7.org/index.php?title=Specimen_Use_Case_for_Isolate_Representation" TargetMode="External"/><Relationship Id="rId5" Type="http://schemas.openxmlformats.org/officeDocument/2006/relationships/hyperlink" Target="mailto:Galen.Mulrooney@JPSys.com" TargetMode="External"/><Relationship Id="rId10" Type="http://schemas.openxmlformats.org/officeDocument/2006/relationships/hyperlink" Target="http://wiki.hl7.org/index.php?title=Use_Cases_to_Consider_in_Specimen_CMET_-_from_CG_ClinSeq.doc" TargetMode="External"/><Relationship Id="rId4" Type="http://schemas.openxmlformats.org/officeDocument/2006/relationships/hyperlink" Target="mailto:Galen.Mulrooney@JPSys.com" TargetMode="External"/><Relationship Id="rId9" Type="http://schemas.openxmlformats.org/officeDocument/2006/relationships/hyperlink" Target="http://wiki.hl7.org/images/9/99/Specimen-Core_Model_Diagram_and_Medical_Research_Use_Case_Process_Flow.xl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7"/>
  <sheetViews>
    <sheetView zoomScaleNormal="100" workbookViewId="0">
      <selection activeCell="F4" sqref="F4:J4"/>
    </sheetView>
  </sheetViews>
  <sheetFormatPr defaultColWidth="9.109375" defaultRowHeight="13.2" x14ac:dyDescent="0.25"/>
  <cols>
    <col min="1" max="1" width="5.33203125" customWidth="1"/>
    <col min="2" max="2" width="7.44140625" customWidth="1"/>
    <col min="3" max="4" width="10.44140625" customWidth="1"/>
    <col min="5" max="5" width="1.77734375" style="12" customWidth="1"/>
    <col min="6" max="6" width="53.6640625" customWidth="1"/>
    <col min="7" max="7" width="16.33203125" customWidth="1"/>
    <col min="8" max="8" width="6" customWidth="1"/>
    <col min="9" max="9" width="9.44140625" customWidth="1"/>
    <col min="10" max="10" width="12.77734375" customWidth="1"/>
    <col min="11" max="11" width="43.44140625" customWidth="1"/>
    <col min="12" max="12" width="27.44140625" customWidth="1"/>
    <col min="13" max="15" width="12.77734375" customWidth="1"/>
    <col min="16" max="16" width="13.6640625" customWidth="1"/>
    <col min="17" max="17" width="33.44140625" customWidth="1"/>
    <col min="18" max="18" width="13.77734375" customWidth="1"/>
    <col min="19" max="19" width="24.44140625" customWidth="1"/>
    <col min="20" max="22" width="6.33203125" customWidth="1"/>
    <col min="23" max="24" width="10" customWidth="1"/>
    <col min="25" max="25" width="38.44140625" style="3" customWidth="1"/>
    <col min="26" max="27" width="9.109375" style="3"/>
    <col min="28" max="96" width="6.33203125" style="3" customWidth="1"/>
    <col min="97" max="16384" width="9.109375" style="3"/>
  </cols>
  <sheetData>
    <row r="1" spans="1:99" ht="45.75" customHeight="1" thickTop="1" x14ac:dyDescent="0.25">
      <c r="A1" s="205" t="s">
        <v>30</v>
      </c>
      <c r="B1" s="206"/>
      <c r="C1" s="206"/>
      <c r="D1" s="207"/>
      <c r="E1" s="55"/>
      <c r="F1" s="217" t="s">
        <v>230</v>
      </c>
      <c r="G1" s="218"/>
      <c r="H1" s="218"/>
      <c r="I1" s="218"/>
      <c r="J1" s="219"/>
      <c r="K1" s="13"/>
      <c r="M1" s="2"/>
      <c r="N1" s="2"/>
      <c r="O1" s="2"/>
      <c r="P1" s="2"/>
    </row>
    <row r="2" spans="1:99" x14ac:dyDescent="0.25">
      <c r="A2" s="224" t="s">
        <v>145</v>
      </c>
      <c r="B2" s="225"/>
      <c r="C2" s="225"/>
      <c r="D2" s="226"/>
      <c r="E2" s="129"/>
      <c r="F2" s="227" t="s">
        <v>149</v>
      </c>
      <c r="G2" s="228"/>
      <c r="H2" s="228"/>
      <c r="I2" s="228"/>
      <c r="J2" s="229"/>
      <c r="K2" s="13"/>
      <c r="M2" s="2"/>
      <c r="N2" s="2"/>
      <c r="O2" s="2"/>
      <c r="P2" s="2"/>
    </row>
    <row r="3" spans="1:99" x14ac:dyDescent="0.25">
      <c r="A3" s="205" t="s">
        <v>53</v>
      </c>
      <c r="B3" s="206"/>
      <c r="C3" s="206"/>
      <c r="D3" s="207"/>
      <c r="E3" s="55"/>
      <c r="F3" s="230" t="s">
        <v>231</v>
      </c>
      <c r="G3" s="231"/>
      <c r="H3" s="231"/>
      <c r="I3" s="231"/>
      <c r="J3" s="232"/>
      <c r="K3" s="13"/>
      <c r="M3" s="2"/>
      <c r="N3" s="2"/>
      <c r="O3" s="2"/>
      <c r="P3" s="2"/>
    </row>
    <row r="4" spans="1:99" ht="18.75" customHeight="1" x14ac:dyDescent="0.25">
      <c r="A4" s="236" t="s">
        <v>39</v>
      </c>
      <c r="B4" s="239"/>
      <c r="C4" s="239"/>
      <c r="D4" s="240"/>
      <c r="E4" s="56"/>
      <c r="F4" s="208"/>
      <c r="G4" s="209"/>
      <c r="H4" s="209"/>
      <c r="I4" s="209"/>
      <c r="J4" s="210"/>
      <c r="K4" s="1"/>
      <c r="M4" s="2"/>
      <c r="N4" s="2"/>
      <c r="O4" s="2"/>
      <c r="P4" s="2"/>
    </row>
    <row r="5" spans="1:99" ht="18.75" customHeight="1" x14ac:dyDescent="0.25">
      <c r="A5" s="236" t="s">
        <v>40</v>
      </c>
      <c r="B5" s="237"/>
      <c r="C5" s="237"/>
      <c r="D5" s="238"/>
      <c r="E5" s="57"/>
      <c r="F5" s="241"/>
      <c r="G5" s="209"/>
      <c r="H5" s="209"/>
      <c r="I5" s="209"/>
      <c r="J5" s="210"/>
      <c r="K5" s="1"/>
      <c r="M5" s="2"/>
      <c r="N5" s="2"/>
      <c r="O5" s="2"/>
      <c r="P5" s="2"/>
    </row>
    <row r="6" spans="1:99" ht="18.75" customHeight="1" x14ac:dyDescent="0.25">
      <c r="A6" s="233" t="s">
        <v>41</v>
      </c>
      <c r="B6" s="234"/>
      <c r="C6" s="234"/>
      <c r="D6" s="235"/>
      <c r="E6" s="58"/>
      <c r="F6" s="220"/>
      <c r="G6" s="209"/>
      <c r="H6" s="209"/>
      <c r="I6" s="209"/>
      <c r="J6" s="210"/>
      <c r="K6" s="1"/>
      <c r="M6" s="2"/>
      <c r="N6" s="2"/>
      <c r="O6" s="2"/>
      <c r="P6" s="2"/>
    </row>
    <row r="7" spans="1:99" ht="29.25" customHeight="1" x14ac:dyDescent="0.25">
      <c r="A7" s="236" t="s">
        <v>148</v>
      </c>
      <c r="B7" s="237"/>
      <c r="C7" s="237"/>
      <c r="D7" s="238"/>
      <c r="E7" s="59"/>
      <c r="F7" s="208"/>
      <c r="G7" s="209"/>
      <c r="H7" s="209"/>
      <c r="I7" s="209"/>
      <c r="J7" s="210"/>
      <c r="K7" s="1"/>
      <c r="M7" s="2"/>
      <c r="N7" s="2"/>
      <c r="O7" s="2"/>
      <c r="P7" s="2"/>
    </row>
    <row r="8" spans="1:99" ht="15.75" customHeight="1" x14ac:dyDescent="0.25">
      <c r="A8" s="205" t="s">
        <v>31</v>
      </c>
      <c r="B8" s="206"/>
      <c r="C8" s="206"/>
      <c r="D8" s="207"/>
      <c r="E8" s="60"/>
      <c r="F8" s="221"/>
      <c r="G8" s="222"/>
      <c r="H8" s="222"/>
      <c r="I8" s="222"/>
      <c r="J8" s="223"/>
      <c r="K8" s="13"/>
      <c r="M8" s="6"/>
      <c r="N8" s="6"/>
      <c r="O8" s="6"/>
      <c r="P8" s="6"/>
      <c r="CT8" s="16"/>
      <c r="CU8" s="16"/>
    </row>
    <row r="9" spans="1:99" ht="17.25" customHeight="1" x14ac:dyDescent="0.25">
      <c r="A9" s="202" t="s">
        <v>23</v>
      </c>
      <c r="B9" s="203"/>
      <c r="C9" s="203"/>
      <c r="D9" s="204"/>
      <c r="E9" s="61"/>
      <c r="F9" s="214"/>
      <c r="G9" s="215"/>
      <c r="H9" s="215"/>
      <c r="I9" s="215"/>
      <c r="J9" s="216"/>
      <c r="K9" s="1"/>
      <c r="M9" s="1"/>
      <c r="N9" s="1"/>
      <c r="O9" s="1"/>
      <c r="P9" s="1"/>
    </row>
    <row r="10" spans="1:99" ht="15.75" customHeight="1" x14ac:dyDescent="0.25">
      <c r="A10" s="205" t="s">
        <v>32</v>
      </c>
      <c r="B10" s="206"/>
      <c r="C10" s="206"/>
      <c r="D10" s="207"/>
      <c r="E10" s="60"/>
      <c r="F10" s="208"/>
      <c r="G10" s="209"/>
      <c r="H10" s="209"/>
      <c r="I10" s="209"/>
      <c r="J10" s="210"/>
      <c r="K10" s="52"/>
      <c r="M10" s="7"/>
      <c r="N10" s="7"/>
      <c r="O10" s="7"/>
      <c r="P10" s="7"/>
    </row>
    <row r="12" spans="1:99" ht="17.399999999999999" x14ac:dyDescent="0.3">
      <c r="A12" s="89" t="s">
        <v>68</v>
      </c>
      <c r="B12" s="90"/>
      <c r="C12" s="90"/>
      <c r="D12" s="90"/>
      <c r="E12" s="90"/>
      <c r="F12" s="90"/>
      <c r="G12" s="90"/>
      <c r="H12" s="90"/>
      <c r="I12" s="90"/>
      <c r="J12" s="90"/>
    </row>
    <row r="13" spans="1:99" ht="93.75" customHeight="1" x14ac:dyDescent="0.25">
      <c r="A13" s="211" t="s">
        <v>219</v>
      </c>
      <c r="B13" s="212"/>
      <c r="C13" s="212"/>
      <c r="D13" s="212"/>
      <c r="E13" s="212"/>
      <c r="F13" s="212"/>
      <c r="G13" s="212"/>
      <c r="H13" s="212"/>
      <c r="I13" s="212"/>
      <c r="J13" s="212"/>
    </row>
    <row r="15" spans="1:99" ht="23.25" customHeight="1" x14ac:dyDescent="0.25">
      <c r="A15" s="102" t="s">
        <v>146</v>
      </c>
      <c r="B15" s="102"/>
      <c r="C15" s="213" t="s">
        <v>147</v>
      </c>
      <c r="D15" s="213"/>
      <c r="F15" s="51" t="s">
        <v>52</v>
      </c>
      <c r="G15" s="3"/>
    </row>
    <row r="16" spans="1:99" ht="49.5" customHeight="1" x14ac:dyDescent="0.25">
      <c r="A16" s="201">
        <f>IF(Ov=Setup!C9,Disclaimer2,IF(Ov=Setup!B9,Disclaimer,IF(Ov=Setup!D9,,)))</f>
        <v>0</v>
      </c>
      <c r="B16" s="201"/>
      <c r="C16" s="201"/>
      <c r="D16" s="201"/>
      <c r="E16" s="201"/>
      <c r="F16" s="201"/>
      <c r="G16" s="201"/>
      <c r="H16" s="201"/>
      <c r="I16" s="201"/>
      <c r="J16" s="201"/>
    </row>
    <row r="19" spans="6:7" x14ac:dyDescent="0.25">
      <c r="F19" s="54"/>
    </row>
    <row r="23" spans="6:7" ht="22.8" x14ac:dyDescent="0.4">
      <c r="F23" s="63"/>
    </row>
    <row r="25" spans="6:7" ht="114.75" customHeight="1" x14ac:dyDescent="0.25">
      <c r="F25" s="197"/>
      <c r="G25" s="198"/>
    </row>
    <row r="26" spans="6:7" ht="409.5" customHeight="1" x14ac:dyDescent="0.3">
      <c r="F26" s="199"/>
      <c r="G26" s="200"/>
    </row>
    <row r="27" spans="6:7" x14ac:dyDescent="0.25">
      <c r="F27" s="12"/>
      <c r="G27" s="12"/>
    </row>
  </sheetData>
  <mergeCells count="25">
    <mergeCell ref="F1:J1"/>
    <mergeCell ref="F6:J6"/>
    <mergeCell ref="F7:J7"/>
    <mergeCell ref="F8:J8"/>
    <mergeCell ref="A1:D1"/>
    <mergeCell ref="A2:D2"/>
    <mergeCell ref="F2:J2"/>
    <mergeCell ref="F3:J3"/>
    <mergeCell ref="A6:D6"/>
    <mergeCell ref="A7:D7"/>
    <mergeCell ref="A3:D3"/>
    <mergeCell ref="A4:D4"/>
    <mergeCell ref="A5:D5"/>
    <mergeCell ref="A8:D8"/>
    <mergeCell ref="F4:J4"/>
    <mergeCell ref="F5:J5"/>
    <mergeCell ref="F25:G25"/>
    <mergeCell ref="F26:G26"/>
    <mergeCell ref="A16:J16"/>
    <mergeCell ref="A9:D9"/>
    <mergeCell ref="A10:D10"/>
    <mergeCell ref="F10:J10"/>
    <mergeCell ref="A13:J13"/>
    <mergeCell ref="C15:D15"/>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T94"/>
  <sheetViews>
    <sheetView tabSelected="1" zoomScaleNormal="100" workbookViewId="0">
      <pane xSplit="3" ySplit="2" topLeftCell="R67" activePane="bottomRight" state="frozen"/>
      <selection activeCell="A2" sqref="A2"/>
      <selection pane="topRight" activeCell="D2" sqref="D2"/>
      <selection pane="bottomLeft" activeCell="A3" sqref="A3"/>
      <selection pane="bottomRight" activeCell="Z70" sqref="Z70"/>
    </sheetView>
  </sheetViews>
  <sheetFormatPr defaultColWidth="9.109375" defaultRowHeight="13.2" x14ac:dyDescent="0.25"/>
  <cols>
    <col min="1" max="1" width="5.44140625" style="24" customWidth="1"/>
    <col min="2" max="2" width="9.33203125" style="66" customWidth="1"/>
    <col min="3" max="3" width="13.109375" style="66" customWidth="1"/>
    <col min="4" max="4" width="8" style="66" customWidth="1"/>
    <col min="5" max="5" width="5.77734375" style="66" customWidth="1"/>
    <col min="6" max="6" width="4.6640625" style="66" customWidth="1"/>
    <col min="7" max="7" width="7.88671875" customWidth="1"/>
    <col min="8" max="8" width="13.33203125" hidden="1" customWidth="1"/>
    <col min="9" max="9" width="9.6640625" hidden="1" customWidth="1"/>
    <col min="10" max="10" width="23" hidden="1" customWidth="1"/>
    <col min="11" max="12" width="6.77734375" customWidth="1"/>
    <col min="13" max="13" width="11.6640625" customWidth="1"/>
    <col min="14" max="14" width="9.44140625" hidden="1" customWidth="1"/>
    <col min="15" max="15" width="27.77734375" customWidth="1"/>
    <col min="16" max="18" width="27.44140625" customWidth="1"/>
    <col min="19" max="19" width="9.33203125" hidden="1" customWidth="1"/>
    <col min="20" max="21" width="9.109375" customWidth="1"/>
    <col min="22" max="22" width="28.44140625" customWidth="1"/>
    <col min="23" max="23" width="5.44140625" hidden="1" customWidth="1"/>
    <col min="24" max="24" width="11.44140625" hidden="1" customWidth="1"/>
    <col min="25" max="25" width="12.109375" customWidth="1"/>
    <col min="26" max="26" width="31.109375" customWidth="1"/>
    <col min="27" max="27" width="11.6640625" customWidth="1"/>
    <col min="28" max="28" width="9.77734375" customWidth="1"/>
    <col min="29" max="31" width="3.6640625" customWidth="1"/>
    <col min="32" max="32" width="10.6640625" customWidth="1"/>
    <col min="33" max="33" width="11.6640625" customWidth="1"/>
    <col min="34" max="34" width="13" customWidth="1"/>
    <col min="35" max="35" width="5.44140625" customWidth="1"/>
    <col min="36" max="36" width="5.6640625" style="35" customWidth="1"/>
    <col min="37" max="37" width="14.44140625" style="40" customWidth="1"/>
    <col min="38" max="38" width="14.44140625" style="42" customWidth="1"/>
    <col min="39" max="40" width="15.44140625" style="41" customWidth="1"/>
    <col min="41" max="41" width="11" customWidth="1"/>
    <col min="42" max="42" width="12.33203125" style="121" customWidth="1"/>
    <col min="43" max="43" width="15.6640625" style="3" customWidth="1"/>
    <col min="44" max="44" width="27.77734375" style="3" customWidth="1"/>
    <col min="45" max="107" width="6.33203125" style="3" customWidth="1"/>
    <col min="108" max="16384" width="9.109375" style="3"/>
  </cols>
  <sheetData>
    <row r="1" spans="1:46" ht="16.8" thickTop="1" thickBot="1" x14ac:dyDescent="0.35">
      <c r="A1" s="67"/>
      <c r="B1" s="136" t="s">
        <v>61</v>
      </c>
      <c r="C1" s="137"/>
      <c r="D1" s="138"/>
      <c r="E1" s="137"/>
      <c r="F1" s="137"/>
      <c r="G1" s="137"/>
      <c r="H1" s="137"/>
      <c r="I1" s="137"/>
      <c r="J1" s="137"/>
      <c r="K1" s="138"/>
      <c r="L1" s="138"/>
      <c r="M1" s="138"/>
      <c r="N1" s="137"/>
      <c r="O1" s="138"/>
      <c r="P1" s="138"/>
      <c r="Q1" s="138"/>
      <c r="R1" s="137"/>
      <c r="S1" s="139"/>
      <c r="T1" s="133" t="s">
        <v>81</v>
      </c>
      <c r="U1" s="134"/>
      <c r="V1" s="134"/>
      <c r="W1" s="138"/>
      <c r="X1" s="134"/>
      <c r="Y1" s="134"/>
      <c r="Z1" s="134"/>
      <c r="AA1" s="134"/>
      <c r="AB1" s="134"/>
      <c r="AC1" s="134"/>
      <c r="AD1" s="134"/>
      <c r="AE1" s="134"/>
      <c r="AF1" s="134"/>
      <c r="AG1" s="134"/>
      <c r="AH1" s="134"/>
      <c r="AI1" s="134"/>
      <c r="AJ1" s="135"/>
      <c r="AK1" s="242" t="s">
        <v>10</v>
      </c>
      <c r="AL1" s="243"/>
      <c r="AM1" s="243"/>
      <c r="AN1" s="243"/>
      <c r="AO1" s="243"/>
      <c r="AP1" s="243"/>
      <c r="AQ1" s="243"/>
      <c r="AR1" s="244"/>
    </row>
    <row r="2" spans="1:46" s="72" customFormat="1" ht="57.75" customHeight="1" thickTop="1" thickBot="1" x14ac:dyDescent="0.3">
      <c r="A2" s="78" t="s">
        <v>63</v>
      </c>
      <c r="B2" s="140" t="s">
        <v>76</v>
      </c>
      <c r="C2" s="141" t="s">
        <v>75</v>
      </c>
      <c r="D2" s="141" t="s">
        <v>88</v>
      </c>
      <c r="E2" s="142" t="s">
        <v>77</v>
      </c>
      <c r="F2" s="143" t="s">
        <v>78</v>
      </c>
      <c r="G2" s="144" t="s">
        <v>74</v>
      </c>
      <c r="H2" s="145" t="s">
        <v>71</v>
      </c>
      <c r="I2" s="145" t="s">
        <v>150</v>
      </c>
      <c r="J2" s="145" t="s">
        <v>86</v>
      </c>
      <c r="K2" s="146" t="s">
        <v>34</v>
      </c>
      <c r="L2" s="154" t="s">
        <v>467</v>
      </c>
      <c r="M2" s="140" t="s">
        <v>172</v>
      </c>
      <c r="N2" s="145" t="s">
        <v>79</v>
      </c>
      <c r="O2" s="132" t="s">
        <v>24</v>
      </c>
      <c r="P2" s="132" t="s">
        <v>25</v>
      </c>
      <c r="Q2" s="140" t="s">
        <v>82</v>
      </c>
      <c r="R2" s="145" t="s">
        <v>67</v>
      </c>
      <c r="S2" s="132" t="s">
        <v>11</v>
      </c>
      <c r="T2" s="80" t="s">
        <v>6</v>
      </c>
      <c r="U2" s="80" t="s">
        <v>170</v>
      </c>
      <c r="V2" s="147" t="s">
        <v>72</v>
      </c>
      <c r="W2" s="148" t="s">
        <v>80</v>
      </c>
      <c r="X2" s="79" t="s">
        <v>0</v>
      </c>
      <c r="Y2" s="103" t="s">
        <v>26</v>
      </c>
      <c r="Z2" s="103" t="s">
        <v>85</v>
      </c>
      <c r="AA2" s="104" t="s">
        <v>84</v>
      </c>
      <c r="AB2" s="105" t="s">
        <v>62</v>
      </c>
      <c r="AC2" s="106" t="s">
        <v>66</v>
      </c>
      <c r="AD2" s="106" t="s">
        <v>36</v>
      </c>
      <c r="AE2" s="106" t="s">
        <v>37</v>
      </c>
      <c r="AF2" s="103" t="s">
        <v>65</v>
      </c>
      <c r="AG2" s="92" t="s">
        <v>83</v>
      </c>
      <c r="AH2" s="81" t="s">
        <v>35</v>
      </c>
      <c r="AI2" s="106" t="s">
        <v>45</v>
      </c>
      <c r="AJ2" s="109" t="s">
        <v>42</v>
      </c>
      <c r="AK2" s="84" t="s">
        <v>46</v>
      </c>
      <c r="AL2" s="84" t="s">
        <v>51</v>
      </c>
      <c r="AM2" s="83" t="s">
        <v>49</v>
      </c>
      <c r="AN2" s="83" t="s">
        <v>162</v>
      </c>
      <c r="AO2" s="82" t="s">
        <v>50</v>
      </c>
      <c r="AP2" s="128" t="s">
        <v>163</v>
      </c>
      <c r="AQ2" s="128" t="s">
        <v>164</v>
      </c>
      <c r="AR2" s="127" t="s">
        <v>165</v>
      </c>
    </row>
    <row r="3" spans="1:46" ht="105.6" x14ac:dyDescent="0.25">
      <c r="A3" s="152">
        <v>32</v>
      </c>
      <c r="B3" s="75" t="s">
        <v>232</v>
      </c>
      <c r="C3" s="75" t="s">
        <v>333</v>
      </c>
      <c r="D3" s="75" t="s">
        <v>337</v>
      </c>
      <c r="E3" s="75" t="s">
        <v>358</v>
      </c>
      <c r="F3" s="75"/>
      <c r="G3" s="68"/>
      <c r="H3" s="68"/>
      <c r="I3" s="68"/>
      <c r="J3" s="68"/>
      <c r="K3" s="68" t="s">
        <v>273</v>
      </c>
      <c r="L3" s="68"/>
      <c r="M3" s="68"/>
      <c r="N3" s="68"/>
      <c r="O3" s="68" t="s">
        <v>372</v>
      </c>
      <c r="P3" s="68" t="s">
        <v>400</v>
      </c>
      <c r="Q3" s="68" t="s">
        <v>411</v>
      </c>
      <c r="R3" s="68"/>
      <c r="S3" s="86"/>
      <c r="T3" s="69"/>
      <c r="U3" s="69"/>
      <c r="V3" s="69"/>
      <c r="W3" s="149"/>
      <c r="X3" s="69"/>
      <c r="Y3" s="69"/>
      <c r="Z3" s="69"/>
      <c r="AA3" s="73"/>
      <c r="AB3" s="69"/>
      <c r="AC3" s="70"/>
      <c r="AD3" s="70"/>
      <c r="AE3" s="70"/>
      <c r="AF3" s="70"/>
      <c r="AG3" s="70"/>
      <c r="AH3" s="70"/>
      <c r="AI3" s="69"/>
      <c r="AJ3" s="69"/>
      <c r="AK3" s="85" t="s">
        <v>438</v>
      </c>
      <c r="AL3" s="85" t="s">
        <v>439</v>
      </c>
      <c r="AM3" s="88"/>
      <c r="AN3" s="88"/>
      <c r="AO3" s="71"/>
      <c r="AP3" s="118"/>
      <c r="AQ3" s="118"/>
      <c r="AR3" s="119"/>
      <c r="AT3" s="4"/>
    </row>
    <row r="4" spans="1:46" ht="26.4" x14ac:dyDescent="0.25">
      <c r="A4" s="153">
        <v>38</v>
      </c>
      <c r="B4" s="75" t="s">
        <v>232</v>
      </c>
      <c r="C4" s="76" t="s">
        <v>334</v>
      </c>
      <c r="D4" s="76" t="s">
        <v>338</v>
      </c>
      <c r="E4" s="76"/>
      <c r="F4" s="76"/>
      <c r="G4" s="20"/>
      <c r="H4" s="20"/>
      <c r="I4" s="20"/>
      <c r="J4" s="20"/>
      <c r="K4" s="20" t="s">
        <v>245</v>
      </c>
      <c r="L4" s="68"/>
      <c r="M4" s="68"/>
      <c r="N4" s="20"/>
      <c r="O4" s="20" t="s">
        <v>377</v>
      </c>
      <c r="P4" s="20"/>
      <c r="Q4" s="20" t="s">
        <v>415</v>
      </c>
      <c r="R4" s="20"/>
      <c r="S4" s="87"/>
      <c r="T4" s="19"/>
      <c r="U4" s="69"/>
      <c r="V4" s="19"/>
      <c r="W4" s="150"/>
      <c r="X4" s="19"/>
      <c r="Y4" s="19"/>
      <c r="Z4" s="19"/>
      <c r="AA4" s="74"/>
      <c r="AB4" s="19"/>
      <c r="AC4" s="23"/>
      <c r="AD4" s="23"/>
      <c r="AE4" s="23"/>
      <c r="AF4" s="23"/>
      <c r="AG4" s="23"/>
      <c r="AH4" s="23"/>
      <c r="AI4" s="19"/>
      <c r="AJ4" s="19"/>
      <c r="AK4" s="85" t="s">
        <v>438</v>
      </c>
      <c r="AL4" s="85" t="s">
        <v>439</v>
      </c>
      <c r="AM4" s="88"/>
      <c r="AN4" s="88"/>
      <c r="AO4" s="21"/>
      <c r="AP4" s="118"/>
      <c r="AQ4" s="118"/>
      <c r="AR4" s="119"/>
      <c r="AT4" s="4"/>
    </row>
    <row r="5" spans="1:46" ht="66" x14ac:dyDescent="0.25">
      <c r="A5" s="153">
        <v>39</v>
      </c>
      <c r="B5" s="75" t="s">
        <v>232</v>
      </c>
      <c r="C5" s="76" t="s">
        <v>334</v>
      </c>
      <c r="D5" s="76" t="s">
        <v>339</v>
      </c>
      <c r="E5" s="76" t="s">
        <v>360</v>
      </c>
      <c r="F5" s="76"/>
      <c r="G5" s="20"/>
      <c r="H5" s="20"/>
      <c r="I5" s="20"/>
      <c r="J5" s="20"/>
      <c r="K5" s="20" t="s">
        <v>273</v>
      </c>
      <c r="L5" s="68"/>
      <c r="M5" s="68"/>
      <c r="N5" s="20"/>
      <c r="O5" s="20" t="s">
        <v>378</v>
      </c>
      <c r="P5" s="20"/>
      <c r="Q5" s="20" t="s">
        <v>416</v>
      </c>
      <c r="R5" s="20"/>
      <c r="S5" s="87"/>
      <c r="T5" s="19"/>
      <c r="U5" s="69"/>
      <c r="V5" s="19"/>
      <c r="W5" s="150"/>
      <c r="X5" s="19"/>
      <c r="Y5" s="19"/>
      <c r="Z5" s="19"/>
      <c r="AA5" s="74"/>
      <c r="AB5" s="19"/>
      <c r="AC5" s="23"/>
      <c r="AD5" s="23"/>
      <c r="AE5" s="23"/>
      <c r="AF5" s="23"/>
      <c r="AG5" s="23"/>
      <c r="AH5" s="23"/>
      <c r="AI5" s="19"/>
      <c r="AJ5" s="19"/>
      <c r="AK5" s="85" t="s">
        <v>438</v>
      </c>
      <c r="AL5" s="85" t="s">
        <v>439</v>
      </c>
      <c r="AM5" s="88"/>
      <c r="AN5" s="88"/>
      <c r="AO5" s="21"/>
      <c r="AP5" s="118"/>
      <c r="AQ5" s="118"/>
      <c r="AR5" s="119"/>
      <c r="AT5" s="4"/>
    </row>
    <row r="6" spans="1:46" s="5" customFormat="1" ht="52.8" x14ac:dyDescent="0.25">
      <c r="A6" s="153">
        <v>40</v>
      </c>
      <c r="B6" s="75" t="s">
        <v>232</v>
      </c>
      <c r="C6" s="76" t="s">
        <v>334</v>
      </c>
      <c r="D6" s="76" t="s">
        <v>339</v>
      </c>
      <c r="E6" s="76" t="s">
        <v>270</v>
      </c>
      <c r="F6" s="76"/>
      <c r="G6" s="20"/>
      <c r="H6" s="20"/>
      <c r="I6" s="20"/>
      <c r="J6" s="20"/>
      <c r="K6" s="20"/>
      <c r="L6" s="68"/>
      <c r="M6" s="68"/>
      <c r="N6" s="20"/>
      <c r="O6" s="20" t="s">
        <v>379</v>
      </c>
      <c r="P6" s="20"/>
      <c r="Q6" s="20" t="s">
        <v>417</v>
      </c>
      <c r="R6" s="20"/>
      <c r="S6" s="87"/>
      <c r="T6" s="19"/>
      <c r="U6" s="69"/>
      <c r="V6" s="19"/>
      <c r="W6" s="150"/>
      <c r="X6" s="19"/>
      <c r="Y6" s="19"/>
      <c r="Z6" s="19"/>
      <c r="AA6" s="74"/>
      <c r="AB6" s="19"/>
      <c r="AC6" s="23"/>
      <c r="AD6" s="23"/>
      <c r="AE6" s="23"/>
      <c r="AF6" s="23"/>
      <c r="AG6" s="23"/>
      <c r="AH6" s="23"/>
      <c r="AI6" s="19"/>
      <c r="AJ6" s="19"/>
      <c r="AK6" s="85" t="s">
        <v>438</v>
      </c>
      <c r="AL6" s="85" t="s">
        <v>439</v>
      </c>
      <c r="AM6" s="88"/>
      <c r="AN6" s="88"/>
      <c r="AO6" s="21"/>
      <c r="AP6" s="118"/>
      <c r="AQ6" s="118"/>
      <c r="AR6" s="119"/>
      <c r="AT6" s="4"/>
    </row>
    <row r="7" spans="1:46" s="5" customFormat="1" ht="39.6" x14ac:dyDescent="0.25">
      <c r="A7" s="153">
        <v>41</v>
      </c>
      <c r="B7" s="75" t="s">
        <v>232</v>
      </c>
      <c r="C7" s="76" t="s">
        <v>334</v>
      </c>
      <c r="D7" s="76" t="s">
        <v>340</v>
      </c>
      <c r="E7" s="76" t="s">
        <v>267</v>
      </c>
      <c r="F7" s="76"/>
      <c r="G7" s="20"/>
      <c r="H7" s="20"/>
      <c r="I7" s="20"/>
      <c r="J7" s="20"/>
      <c r="K7" s="20" t="s">
        <v>272</v>
      </c>
      <c r="L7" s="195">
        <v>1</v>
      </c>
      <c r="M7" s="68"/>
      <c r="N7" s="20"/>
      <c r="O7" s="20" t="s">
        <v>380</v>
      </c>
      <c r="P7" s="20" t="s">
        <v>401</v>
      </c>
      <c r="Q7" s="20"/>
      <c r="R7" s="20"/>
      <c r="S7" s="87"/>
      <c r="T7" s="19"/>
      <c r="U7" s="69"/>
      <c r="V7" s="19"/>
      <c r="W7" s="150"/>
      <c r="X7" s="19"/>
      <c r="Y7" s="19" t="s">
        <v>12</v>
      </c>
      <c r="Z7" s="179" t="s">
        <v>477</v>
      </c>
      <c r="AA7" s="74">
        <v>42865</v>
      </c>
      <c r="AB7" s="19" t="s">
        <v>476</v>
      </c>
      <c r="AC7" s="23">
        <v>7</v>
      </c>
      <c r="AD7" s="23">
        <v>0</v>
      </c>
      <c r="AE7" s="23">
        <v>0</v>
      </c>
      <c r="AF7" s="23"/>
      <c r="AG7" s="23"/>
      <c r="AH7" s="23"/>
      <c r="AI7" s="19"/>
      <c r="AJ7" s="19"/>
      <c r="AK7" s="85" t="s">
        <v>438</v>
      </c>
      <c r="AL7" s="85" t="s">
        <v>439</v>
      </c>
      <c r="AM7" s="88"/>
      <c r="AN7" s="88"/>
      <c r="AO7" s="21"/>
      <c r="AP7" s="118"/>
      <c r="AQ7" s="118"/>
      <c r="AR7" s="119"/>
      <c r="AT7" s="4"/>
    </row>
    <row r="8" spans="1:46" s="10" customFormat="1" ht="39.6" x14ac:dyDescent="0.25">
      <c r="A8" s="153">
        <v>42</v>
      </c>
      <c r="B8" s="75" t="s">
        <v>232</v>
      </c>
      <c r="C8" s="76" t="s">
        <v>334</v>
      </c>
      <c r="D8" s="76" t="s">
        <v>341</v>
      </c>
      <c r="E8" s="76" t="s">
        <v>268</v>
      </c>
      <c r="F8" s="76"/>
      <c r="G8" s="20"/>
      <c r="H8" s="20"/>
      <c r="I8" s="20"/>
      <c r="J8" s="20"/>
      <c r="K8" s="20" t="s">
        <v>272</v>
      </c>
      <c r="L8" s="195">
        <v>1</v>
      </c>
      <c r="M8" s="68"/>
      <c r="N8" s="20"/>
      <c r="O8" s="20" t="s">
        <v>381</v>
      </c>
      <c r="P8" s="20" t="s">
        <v>402</v>
      </c>
      <c r="Q8" s="20"/>
      <c r="R8" s="20"/>
      <c r="S8" s="87"/>
      <c r="T8" s="19"/>
      <c r="U8" s="69"/>
      <c r="V8" s="19"/>
      <c r="W8" s="150"/>
      <c r="X8" s="19"/>
      <c r="Y8" s="19" t="s">
        <v>12</v>
      </c>
      <c r="Z8" s="179" t="s">
        <v>477</v>
      </c>
      <c r="AA8" s="74">
        <v>42865</v>
      </c>
      <c r="AB8" s="19" t="s">
        <v>476</v>
      </c>
      <c r="AC8" s="23">
        <v>7</v>
      </c>
      <c r="AD8" s="23">
        <v>0</v>
      </c>
      <c r="AE8" s="23">
        <v>0</v>
      </c>
      <c r="AF8" s="23"/>
      <c r="AG8" s="23"/>
      <c r="AH8" s="23"/>
      <c r="AI8" s="19"/>
      <c r="AJ8" s="19"/>
      <c r="AK8" s="85" t="s">
        <v>438</v>
      </c>
      <c r="AL8" s="85" t="s">
        <v>439</v>
      </c>
      <c r="AM8" s="88"/>
      <c r="AN8" s="88"/>
      <c r="AO8" s="21"/>
      <c r="AP8" s="118"/>
      <c r="AQ8" s="118"/>
      <c r="AR8" s="119"/>
      <c r="AT8" s="4"/>
    </row>
    <row r="9" spans="1:46" s="5" customFormat="1" ht="52.8" x14ac:dyDescent="0.25">
      <c r="A9" s="153">
        <v>43</v>
      </c>
      <c r="B9" s="75" t="s">
        <v>232</v>
      </c>
      <c r="C9" s="76" t="s">
        <v>334</v>
      </c>
      <c r="D9" s="76" t="s">
        <v>342</v>
      </c>
      <c r="E9" s="76" t="s">
        <v>268</v>
      </c>
      <c r="F9" s="76"/>
      <c r="G9" s="20"/>
      <c r="H9" s="20"/>
      <c r="I9" s="20"/>
      <c r="J9" s="20"/>
      <c r="K9" s="20" t="s">
        <v>272</v>
      </c>
      <c r="L9" s="195">
        <v>1</v>
      </c>
      <c r="M9" s="68"/>
      <c r="N9" s="20"/>
      <c r="O9" s="20" t="s">
        <v>276</v>
      </c>
      <c r="P9" s="20" t="s">
        <v>403</v>
      </c>
      <c r="Q9" s="20"/>
      <c r="R9" s="20"/>
      <c r="S9" s="87"/>
      <c r="T9" s="19"/>
      <c r="U9" s="69"/>
      <c r="V9" s="19"/>
      <c r="W9" s="150"/>
      <c r="X9" s="19"/>
      <c r="Y9" s="19" t="s">
        <v>12</v>
      </c>
      <c r="Z9" s="179" t="s">
        <v>477</v>
      </c>
      <c r="AA9" s="74">
        <v>42865</v>
      </c>
      <c r="AB9" s="19" t="s">
        <v>476</v>
      </c>
      <c r="AC9" s="23">
        <v>7</v>
      </c>
      <c r="AD9" s="23">
        <v>0</v>
      </c>
      <c r="AE9" s="23">
        <v>0</v>
      </c>
      <c r="AF9" s="23"/>
      <c r="AG9" s="23"/>
      <c r="AH9" s="23"/>
      <c r="AI9" s="19"/>
      <c r="AJ9" s="19"/>
      <c r="AK9" s="85" t="s">
        <v>438</v>
      </c>
      <c r="AL9" s="85" t="s">
        <v>439</v>
      </c>
      <c r="AM9" s="88"/>
      <c r="AN9" s="88"/>
      <c r="AO9" s="21"/>
      <c r="AP9" s="118"/>
      <c r="AQ9" s="118"/>
      <c r="AR9" s="119"/>
      <c r="AT9" s="4"/>
    </row>
    <row r="10" spans="1:46" s="5" customFormat="1" ht="92.4" x14ac:dyDescent="0.25">
      <c r="A10" s="153">
        <v>69</v>
      </c>
      <c r="B10" s="75" t="s">
        <v>232</v>
      </c>
      <c r="C10" s="76" t="s">
        <v>334</v>
      </c>
      <c r="D10" s="76" t="s">
        <v>442</v>
      </c>
      <c r="E10" s="76" t="s">
        <v>444</v>
      </c>
      <c r="F10" s="76"/>
      <c r="G10" s="20" t="s">
        <v>100</v>
      </c>
      <c r="H10" s="20"/>
      <c r="I10" s="20"/>
      <c r="J10" s="20"/>
      <c r="K10" s="20" t="s">
        <v>245</v>
      </c>
      <c r="L10" s="68"/>
      <c r="M10" s="68"/>
      <c r="N10" s="20"/>
      <c r="O10" s="20" t="s">
        <v>448</v>
      </c>
      <c r="P10" s="20" t="s">
        <v>453</v>
      </c>
      <c r="Q10" s="20" t="s">
        <v>458</v>
      </c>
      <c r="R10" s="20" t="s">
        <v>463</v>
      </c>
      <c r="S10" s="87"/>
      <c r="T10" s="19"/>
      <c r="U10" s="69"/>
      <c r="V10" s="19"/>
      <c r="W10" s="150"/>
      <c r="X10" s="19"/>
      <c r="Y10" s="19"/>
      <c r="Z10" s="19"/>
      <c r="AA10" s="74"/>
      <c r="AB10" s="19"/>
      <c r="AC10" s="23"/>
      <c r="AD10" s="23"/>
      <c r="AE10" s="23"/>
      <c r="AF10" s="23"/>
      <c r="AG10" s="23"/>
      <c r="AH10" s="23"/>
      <c r="AI10" s="19"/>
      <c r="AJ10" s="19"/>
      <c r="AK10" s="85" t="s">
        <v>248</v>
      </c>
      <c r="AL10" s="85"/>
      <c r="AM10" s="88"/>
      <c r="AN10" s="88"/>
      <c r="AO10" s="21"/>
      <c r="AP10" s="118"/>
      <c r="AQ10" s="118"/>
      <c r="AR10" s="119"/>
      <c r="AT10" s="4"/>
    </row>
    <row r="11" spans="1:46" s="5" customFormat="1" ht="52.8" x14ac:dyDescent="0.25">
      <c r="A11" s="153">
        <v>70</v>
      </c>
      <c r="B11" s="75" t="s">
        <v>232</v>
      </c>
      <c r="C11" s="76" t="s">
        <v>334</v>
      </c>
      <c r="D11" s="76" t="s">
        <v>443</v>
      </c>
      <c r="E11" s="76" t="s">
        <v>445</v>
      </c>
      <c r="F11" s="76"/>
      <c r="G11" s="20" t="s">
        <v>100</v>
      </c>
      <c r="H11" s="20"/>
      <c r="I11" s="20"/>
      <c r="J11" s="20"/>
      <c r="K11" s="20" t="s">
        <v>245</v>
      </c>
      <c r="L11" s="68"/>
      <c r="M11" s="68"/>
      <c r="N11" s="20"/>
      <c r="O11" s="20" t="s">
        <v>449</v>
      </c>
      <c r="P11" s="20" t="s">
        <v>454</v>
      </c>
      <c r="Q11" s="20" t="s">
        <v>459</v>
      </c>
      <c r="R11" s="20" t="s">
        <v>464</v>
      </c>
      <c r="S11" s="87"/>
      <c r="T11" s="19"/>
      <c r="U11" s="69"/>
      <c r="V11" s="19"/>
      <c r="W11" s="150"/>
      <c r="X11" s="19"/>
      <c r="Y11" s="19"/>
      <c r="Z11" s="19"/>
      <c r="AA11" s="74"/>
      <c r="AB11" s="19"/>
      <c r="AC11" s="23"/>
      <c r="AD11" s="23"/>
      <c r="AE11" s="23"/>
      <c r="AF11" s="23"/>
      <c r="AG11" s="23"/>
      <c r="AH11" s="23"/>
      <c r="AI11" s="19"/>
      <c r="AJ11" s="19"/>
      <c r="AK11" s="85" t="s">
        <v>248</v>
      </c>
      <c r="AL11" s="85"/>
      <c r="AM11" s="88"/>
      <c r="AN11" s="88"/>
      <c r="AO11" s="21"/>
      <c r="AP11" s="118"/>
      <c r="AQ11" s="118"/>
      <c r="AR11" s="119"/>
      <c r="AT11" s="4"/>
    </row>
    <row r="12" spans="1:46" s="5" customFormat="1" ht="52.8" x14ac:dyDescent="0.25">
      <c r="A12" s="153">
        <v>71</v>
      </c>
      <c r="B12" s="75" t="s">
        <v>232</v>
      </c>
      <c r="C12" s="76" t="s">
        <v>334</v>
      </c>
      <c r="D12" s="76" t="s">
        <v>322</v>
      </c>
      <c r="E12" s="76" t="s">
        <v>324</v>
      </c>
      <c r="F12" s="76"/>
      <c r="G12" s="20" t="s">
        <v>100</v>
      </c>
      <c r="H12" s="20"/>
      <c r="I12" s="20"/>
      <c r="J12" s="20"/>
      <c r="K12" s="20" t="s">
        <v>272</v>
      </c>
      <c r="L12" s="195">
        <v>1</v>
      </c>
      <c r="M12" s="68"/>
      <c r="N12" s="20"/>
      <c r="O12" s="20" t="s">
        <v>450</v>
      </c>
      <c r="P12" s="20" t="s">
        <v>455</v>
      </c>
      <c r="Q12" s="20" t="s">
        <v>460</v>
      </c>
      <c r="R12" s="20" t="s">
        <v>465</v>
      </c>
      <c r="S12" s="87"/>
      <c r="T12" s="19"/>
      <c r="U12" s="69"/>
      <c r="V12" s="19"/>
      <c r="W12" s="150"/>
      <c r="X12" s="19"/>
      <c r="Y12" s="19" t="s">
        <v>12</v>
      </c>
      <c r="Z12" s="179" t="s">
        <v>477</v>
      </c>
      <c r="AA12" s="74">
        <v>42865</v>
      </c>
      <c r="AB12" s="19" t="s">
        <v>476</v>
      </c>
      <c r="AC12" s="23">
        <v>7</v>
      </c>
      <c r="AD12" s="23">
        <v>0</v>
      </c>
      <c r="AE12" s="23">
        <v>0</v>
      </c>
      <c r="AF12" s="23"/>
      <c r="AG12" s="23"/>
      <c r="AH12" s="23"/>
      <c r="AI12" s="19"/>
      <c r="AJ12" s="19"/>
      <c r="AK12" s="85" t="s">
        <v>248</v>
      </c>
      <c r="AL12" s="85"/>
      <c r="AM12" s="88"/>
      <c r="AN12" s="88"/>
      <c r="AO12" s="21"/>
      <c r="AP12" s="118"/>
      <c r="AQ12" s="118"/>
      <c r="AR12" s="119"/>
      <c r="AS12" s="4"/>
      <c r="AT12" s="9"/>
    </row>
    <row r="13" spans="1:46" s="5" customFormat="1" ht="79.2" x14ac:dyDescent="0.25">
      <c r="A13" s="153">
        <v>33</v>
      </c>
      <c r="B13" s="75" t="s">
        <v>232</v>
      </c>
      <c r="C13" s="76" t="s">
        <v>334</v>
      </c>
      <c r="D13" s="76"/>
      <c r="E13" s="76" t="s">
        <v>359</v>
      </c>
      <c r="F13" s="76"/>
      <c r="G13" s="20"/>
      <c r="H13" s="20"/>
      <c r="I13" s="20"/>
      <c r="J13" s="20"/>
      <c r="K13" s="20" t="s">
        <v>272</v>
      </c>
      <c r="L13" s="195">
        <v>1</v>
      </c>
      <c r="M13" s="68"/>
      <c r="N13" s="20"/>
      <c r="O13" s="20" t="s">
        <v>373</v>
      </c>
      <c r="P13" s="20"/>
      <c r="Q13" s="20" t="s">
        <v>412</v>
      </c>
      <c r="R13" s="20"/>
      <c r="S13" s="87"/>
      <c r="T13" s="19"/>
      <c r="U13" s="69"/>
      <c r="V13" s="19"/>
      <c r="W13" s="150"/>
      <c r="X13" s="19"/>
      <c r="Y13" s="19" t="s">
        <v>12</v>
      </c>
      <c r="Z13" s="179" t="s">
        <v>477</v>
      </c>
      <c r="AA13" s="74">
        <v>42865</v>
      </c>
      <c r="AB13" s="19" t="s">
        <v>476</v>
      </c>
      <c r="AC13" s="23">
        <v>7</v>
      </c>
      <c r="AD13" s="23">
        <v>0</v>
      </c>
      <c r="AE13" s="23">
        <v>0</v>
      </c>
      <c r="AF13" s="23"/>
      <c r="AG13" s="23"/>
      <c r="AH13" s="23"/>
      <c r="AI13" s="19"/>
      <c r="AJ13" s="19"/>
      <c r="AK13" s="85" t="s">
        <v>438</v>
      </c>
      <c r="AL13" s="85" t="s">
        <v>439</v>
      </c>
      <c r="AM13" s="88"/>
      <c r="AN13" s="88"/>
      <c r="AO13" s="21"/>
      <c r="AP13" s="118"/>
      <c r="AQ13" s="118"/>
      <c r="AR13" s="119"/>
      <c r="AS13" s="4"/>
      <c r="AT13" s="4"/>
    </row>
    <row r="14" spans="1:46" s="5" customFormat="1" ht="52.8" x14ac:dyDescent="0.25">
      <c r="A14" s="153">
        <v>34</v>
      </c>
      <c r="B14" s="75" t="s">
        <v>232</v>
      </c>
      <c r="C14" s="76" t="s">
        <v>334</v>
      </c>
      <c r="D14" s="76"/>
      <c r="E14" s="76" t="s">
        <v>359</v>
      </c>
      <c r="F14" s="76"/>
      <c r="G14" s="20"/>
      <c r="H14" s="20"/>
      <c r="I14" s="20"/>
      <c r="J14" s="20"/>
      <c r="K14" s="20" t="s">
        <v>272</v>
      </c>
      <c r="L14" s="195">
        <v>1</v>
      </c>
      <c r="M14" s="68"/>
      <c r="N14" s="20"/>
      <c r="O14" s="20" t="s">
        <v>374</v>
      </c>
      <c r="P14" s="20"/>
      <c r="Q14" s="20" t="s">
        <v>413</v>
      </c>
      <c r="R14" s="20"/>
      <c r="S14" s="87"/>
      <c r="T14" s="19"/>
      <c r="U14" s="69"/>
      <c r="V14" s="19"/>
      <c r="W14" s="150"/>
      <c r="X14" s="19"/>
      <c r="Y14" s="19" t="s">
        <v>12</v>
      </c>
      <c r="Z14" s="179" t="s">
        <v>477</v>
      </c>
      <c r="AA14" s="74">
        <v>42865</v>
      </c>
      <c r="AB14" s="19" t="s">
        <v>476</v>
      </c>
      <c r="AC14" s="23">
        <v>7</v>
      </c>
      <c r="AD14" s="23">
        <v>0</v>
      </c>
      <c r="AE14" s="23">
        <v>0</v>
      </c>
      <c r="AF14" s="23"/>
      <c r="AG14" s="23"/>
      <c r="AH14" s="23"/>
      <c r="AI14" s="19"/>
      <c r="AJ14" s="19"/>
      <c r="AK14" s="85" t="s">
        <v>438</v>
      </c>
      <c r="AL14" s="85" t="s">
        <v>439</v>
      </c>
      <c r="AM14" s="88"/>
      <c r="AN14" s="88"/>
      <c r="AO14" s="21"/>
      <c r="AP14" s="118"/>
      <c r="AQ14" s="118"/>
      <c r="AR14" s="119"/>
      <c r="AT14" s="4"/>
    </row>
    <row r="15" spans="1:46" s="5" customFormat="1" ht="39.6" x14ac:dyDescent="0.25">
      <c r="A15" s="153">
        <v>35</v>
      </c>
      <c r="B15" s="75" t="s">
        <v>232</v>
      </c>
      <c r="C15" s="76" t="s">
        <v>334</v>
      </c>
      <c r="D15" s="76"/>
      <c r="E15" s="76" t="s">
        <v>359</v>
      </c>
      <c r="F15" s="76"/>
      <c r="G15" s="20"/>
      <c r="H15" s="20"/>
      <c r="I15" s="20"/>
      <c r="J15" s="20"/>
      <c r="K15" s="20" t="s">
        <v>272</v>
      </c>
      <c r="L15" s="195">
        <v>1</v>
      </c>
      <c r="M15" s="68"/>
      <c r="N15" s="20"/>
      <c r="O15" s="20" t="s">
        <v>375</v>
      </c>
      <c r="P15" s="20"/>
      <c r="Q15" s="20" t="s">
        <v>413</v>
      </c>
      <c r="R15" s="20"/>
      <c r="S15" s="87"/>
      <c r="T15" s="19"/>
      <c r="U15" s="69"/>
      <c r="V15" s="19"/>
      <c r="W15" s="150"/>
      <c r="X15" s="19"/>
      <c r="Y15" s="19" t="s">
        <v>12</v>
      </c>
      <c r="Z15" s="179" t="s">
        <v>477</v>
      </c>
      <c r="AA15" s="74">
        <v>42865</v>
      </c>
      <c r="AB15" s="19" t="s">
        <v>476</v>
      </c>
      <c r="AC15" s="23">
        <v>7</v>
      </c>
      <c r="AD15" s="23">
        <v>0</v>
      </c>
      <c r="AE15" s="23">
        <v>0</v>
      </c>
      <c r="AF15" s="23"/>
      <c r="AG15" s="23"/>
      <c r="AH15" s="23"/>
      <c r="AI15" s="19"/>
      <c r="AJ15" s="19"/>
      <c r="AK15" s="85" t="s">
        <v>438</v>
      </c>
      <c r="AL15" s="85" t="s">
        <v>439</v>
      </c>
      <c r="AM15" s="88"/>
      <c r="AN15" s="88"/>
      <c r="AO15" s="21"/>
      <c r="AP15" s="118"/>
      <c r="AQ15" s="118"/>
      <c r="AR15" s="119"/>
      <c r="AT15" s="4"/>
    </row>
    <row r="16" spans="1:46" s="5" customFormat="1" ht="39.6" x14ac:dyDescent="0.25">
      <c r="A16" s="153">
        <v>36</v>
      </c>
      <c r="B16" s="75" t="s">
        <v>232</v>
      </c>
      <c r="C16" s="76" t="s">
        <v>334</v>
      </c>
      <c r="D16" s="76"/>
      <c r="E16" s="76" t="s">
        <v>359</v>
      </c>
      <c r="F16" s="76"/>
      <c r="G16" s="20"/>
      <c r="H16" s="20"/>
      <c r="I16" s="20"/>
      <c r="J16" s="20"/>
      <c r="K16" s="20" t="s">
        <v>272</v>
      </c>
      <c r="L16" s="195">
        <v>1</v>
      </c>
      <c r="M16" s="68"/>
      <c r="N16" s="20"/>
      <c r="O16" s="20" t="s">
        <v>376</v>
      </c>
      <c r="P16" s="20"/>
      <c r="Q16" s="20" t="s">
        <v>413</v>
      </c>
      <c r="R16" s="20"/>
      <c r="S16" s="87"/>
      <c r="T16" s="19"/>
      <c r="U16" s="69"/>
      <c r="V16" s="19"/>
      <c r="W16" s="150"/>
      <c r="X16" s="19"/>
      <c r="Y16" s="19" t="s">
        <v>12</v>
      </c>
      <c r="Z16" s="179" t="s">
        <v>477</v>
      </c>
      <c r="AA16" s="74">
        <v>42865</v>
      </c>
      <c r="AB16" s="19" t="s">
        <v>476</v>
      </c>
      <c r="AC16" s="23">
        <v>7</v>
      </c>
      <c r="AD16" s="23">
        <v>0</v>
      </c>
      <c r="AE16" s="23">
        <v>0</v>
      </c>
      <c r="AF16" s="23"/>
      <c r="AG16" s="23"/>
      <c r="AH16" s="23"/>
      <c r="AI16" s="19"/>
      <c r="AJ16" s="19"/>
      <c r="AK16" s="85" t="s">
        <v>438</v>
      </c>
      <c r="AL16" s="85" t="s">
        <v>439</v>
      </c>
      <c r="AM16" s="88"/>
      <c r="AN16" s="88"/>
      <c r="AO16" s="21"/>
      <c r="AP16" s="118"/>
      <c r="AQ16" s="118"/>
      <c r="AR16" s="119"/>
      <c r="AT16" s="4"/>
    </row>
    <row r="17" spans="1:46" s="5" customFormat="1" ht="39.6" x14ac:dyDescent="0.25">
      <c r="A17" s="153">
        <v>37</v>
      </c>
      <c r="B17" s="75" t="s">
        <v>232</v>
      </c>
      <c r="C17" s="76" t="s">
        <v>334</v>
      </c>
      <c r="D17" s="76"/>
      <c r="E17" s="76" t="s">
        <v>359</v>
      </c>
      <c r="F17" s="76"/>
      <c r="G17" s="20"/>
      <c r="H17" s="20"/>
      <c r="I17" s="20"/>
      <c r="J17" s="20"/>
      <c r="K17" s="20" t="s">
        <v>273</v>
      </c>
      <c r="L17" s="68"/>
      <c r="M17" s="68"/>
      <c r="N17" s="20"/>
      <c r="O17" s="20"/>
      <c r="P17" s="20"/>
      <c r="Q17" s="20" t="s">
        <v>414</v>
      </c>
      <c r="R17" s="20"/>
      <c r="S17" s="87"/>
      <c r="T17" s="19"/>
      <c r="U17" s="69"/>
      <c r="V17" s="19"/>
      <c r="W17" s="150"/>
      <c r="X17" s="19"/>
      <c r="Y17" s="19"/>
      <c r="Z17" s="19"/>
      <c r="AA17" s="74"/>
      <c r="AB17" s="19"/>
      <c r="AC17" s="23"/>
      <c r="AD17" s="23"/>
      <c r="AE17" s="23"/>
      <c r="AF17" s="23"/>
      <c r="AG17" s="23"/>
      <c r="AH17" s="23"/>
      <c r="AI17" s="19"/>
      <c r="AJ17" s="19"/>
      <c r="AK17" s="85" t="s">
        <v>438</v>
      </c>
      <c r="AL17" s="85" t="s">
        <v>439</v>
      </c>
      <c r="AM17" s="88"/>
      <c r="AN17" s="88"/>
      <c r="AO17" s="21"/>
      <c r="AP17" s="118"/>
      <c r="AQ17" s="118"/>
      <c r="AR17" s="119"/>
      <c r="AT17" s="4"/>
    </row>
    <row r="18" spans="1:46" s="5" customFormat="1" ht="132" x14ac:dyDescent="0.25">
      <c r="A18" s="153">
        <v>21</v>
      </c>
      <c r="B18" s="75" t="s">
        <v>232</v>
      </c>
      <c r="C18" s="76" t="s">
        <v>297</v>
      </c>
      <c r="D18" s="76" t="s">
        <v>310</v>
      </c>
      <c r="E18" s="76" t="s">
        <v>311</v>
      </c>
      <c r="F18" s="76"/>
      <c r="G18" s="20"/>
      <c r="H18" s="20"/>
      <c r="I18" s="20"/>
      <c r="J18" s="20"/>
      <c r="K18" s="20" t="s">
        <v>235</v>
      </c>
      <c r="L18" s="195">
        <v>1</v>
      </c>
      <c r="M18" s="68"/>
      <c r="N18" s="20"/>
      <c r="O18" s="20"/>
      <c r="P18" s="20"/>
      <c r="Q18" s="20" t="s">
        <v>312</v>
      </c>
      <c r="R18" s="20"/>
      <c r="S18" s="87"/>
      <c r="T18" s="19"/>
      <c r="U18" s="69"/>
      <c r="V18" s="19"/>
      <c r="W18" s="150"/>
      <c r="X18" s="19"/>
      <c r="Y18" s="19" t="s">
        <v>13</v>
      </c>
      <c r="Z18" s="19" t="s">
        <v>478</v>
      </c>
      <c r="AA18" s="74">
        <v>42865</v>
      </c>
      <c r="AB18" s="19" t="s">
        <v>479</v>
      </c>
      <c r="AC18" s="23">
        <v>7</v>
      </c>
      <c r="AD18" s="23">
        <v>0</v>
      </c>
      <c r="AE18" s="23">
        <v>0</v>
      </c>
      <c r="AF18" s="23"/>
      <c r="AG18" s="23"/>
      <c r="AH18" s="23"/>
      <c r="AI18" s="19"/>
      <c r="AJ18" s="19"/>
      <c r="AK18" s="85" t="s">
        <v>320</v>
      </c>
      <c r="AL18" s="85" t="s">
        <v>251</v>
      </c>
      <c r="AM18" s="88"/>
      <c r="AN18" s="88"/>
      <c r="AO18" s="21"/>
      <c r="AP18" s="118"/>
      <c r="AQ18" s="118"/>
      <c r="AR18" s="119"/>
      <c r="AT18" s="4"/>
    </row>
    <row r="19" spans="1:46" s="5" customFormat="1" ht="132" x14ac:dyDescent="0.25">
      <c r="A19" s="153">
        <v>22</v>
      </c>
      <c r="B19" s="75" t="s">
        <v>232</v>
      </c>
      <c r="C19" s="76" t="s">
        <v>297</v>
      </c>
      <c r="D19" s="76" t="s">
        <v>310</v>
      </c>
      <c r="E19" s="76" t="s">
        <v>311</v>
      </c>
      <c r="F19" s="76"/>
      <c r="G19" s="20"/>
      <c r="H19" s="20"/>
      <c r="I19" s="20"/>
      <c r="J19" s="20"/>
      <c r="K19" s="20" t="s">
        <v>235</v>
      </c>
      <c r="L19" s="195">
        <v>1</v>
      </c>
      <c r="M19" s="68"/>
      <c r="N19" s="20"/>
      <c r="O19" s="20"/>
      <c r="P19" s="20"/>
      <c r="Q19" s="20" t="s">
        <v>313</v>
      </c>
      <c r="R19" s="20"/>
      <c r="S19" s="87"/>
      <c r="T19" s="19"/>
      <c r="U19" s="69"/>
      <c r="V19" s="19"/>
      <c r="W19" s="150"/>
      <c r="X19" s="19"/>
      <c r="Y19" s="19" t="s">
        <v>13</v>
      </c>
      <c r="Z19" s="19" t="s">
        <v>482</v>
      </c>
      <c r="AA19" s="74">
        <v>42872</v>
      </c>
      <c r="AB19" s="19" t="s">
        <v>483</v>
      </c>
      <c r="AC19" s="23">
        <v>6</v>
      </c>
      <c r="AD19" s="23">
        <v>0</v>
      </c>
      <c r="AE19" s="23">
        <v>0</v>
      </c>
      <c r="AF19" s="23"/>
      <c r="AG19" s="23"/>
      <c r="AH19" s="23"/>
      <c r="AI19" s="19"/>
      <c r="AJ19" s="19"/>
      <c r="AK19" s="85" t="s">
        <v>320</v>
      </c>
      <c r="AL19" s="85" t="s">
        <v>251</v>
      </c>
      <c r="AM19" s="88"/>
      <c r="AN19" s="88"/>
      <c r="AO19" s="21"/>
      <c r="AP19" s="118"/>
      <c r="AQ19" s="118"/>
      <c r="AR19" s="119"/>
      <c r="AT19" s="4"/>
    </row>
    <row r="20" spans="1:46" s="5" customFormat="1" ht="237.6" x14ac:dyDescent="0.25">
      <c r="A20" s="153">
        <v>23</v>
      </c>
      <c r="B20" s="75" t="s">
        <v>232</v>
      </c>
      <c r="C20" s="76" t="s">
        <v>297</v>
      </c>
      <c r="D20" s="76" t="s">
        <v>310</v>
      </c>
      <c r="E20" s="76" t="s">
        <v>311</v>
      </c>
      <c r="F20" s="76"/>
      <c r="G20" s="20"/>
      <c r="H20" s="20"/>
      <c r="I20" s="20"/>
      <c r="J20" s="20"/>
      <c r="K20" s="20" t="s">
        <v>235</v>
      </c>
      <c r="L20" s="195">
        <v>1</v>
      </c>
      <c r="M20" s="68"/>
      <c r="N20" s="20"/>
      <c r="O20" s="20"/>
      <c r="P20" s="20"/>
      <c r="Q20" s="20" t="s">
        <v>314</v>
      </c>
      <c r="R20" s="20"/>
      <c r="S20" s="87"/>
      <c r="T20" s="19"/>
      <c r="U20" s="69"/>
      <c r="V20" s="19"/>
      <c r="W20" s="150"/>
      <c r="X20" s="19"/>
      <c r="Y20" s="19" t="s">
        <v>13</v>
      </c>
      <c r="Z20" s="19" t="s">
        <v>490</v>
      </c>
      <c r="AA20" s="74">
        <v>42872</v>
      </c>
      <c r="AB20" s="19" t="s">
        <v>484</v>
      </c>
      <c r="AC20" s="23">
        <v>7</v>
      </c>
      <c r="AD20" s="23">
        <v>0</v>
      </c>
      <c r="AE20" s="23">
        <v>0</v>
      </c>
      <c r="AF20" s="23"/>
      <c r="AG20" s="23"/>
      <c r="AH20" s="23"/>
      <c r="AI20" s="19"/>
      <c r="AJ20" s="19"/>
      <c r="AK20" s="85" t="s">
        <v>320</v>
      </c>
      <c r="AL20" s="85" t="s">
        <v>251</v>
      </c>
      <c r="AM20" s="88"/>
      <c r="AN20" s="88"/>
      <c r="AO20" s="21"/>
      <c r="AP20" s="118"/>
      <c r="AQ20" s="118"/>
      <c r="AR20" s="119"/>
      <c r="AT20" s="4"/>
    </row>
    <row r="21" spans="1:46" s="5" customFormat="1" ht="132" x14ac:dyDescent="0.25">
      <c r="A21" s="153">
        <v>24</v>
      </c>
      <c r="B21" s="75" t="s">
        <v>232</v>
      </c>
      <c r="C21" s="76" t="s">
        <v>297</v>
      </c>
      <c r="D21" s="76" t="s">
        <v>310</v>
      </c>
      <c r="E21" s="76" t="s">
        <v>311</v>
      </c>
      <c r="F21" s="76"/>
      <c r="G21" s="20"/>
      <c r="H21" s="20"/>
      <c r="I21" s="20"/>
      <c r="J21" s="20"/>
      <c r="K21" s="20" t="s">
        <v>235</v>
      </c>
      <c r="L21" s="195">
        <v>1</v>
      </c>
      <c r="M21" s="68"/>
      <c r="N21" s="20"/>
      <c r="O21" s="20"/>
      <c r="P21" s="20"/>
      <c r="Q21" s="20" t="s">
        <v>315</v>
      </c>
      <c r="R21" s="20"/>
      <c r="S21" s="87"/>
      <c r="T21" s="19"/>
      <c r="U21" s="69"/>
      <c r="V21" s="19"/>
      <c r="W21" s="150"/>
      <c r="X21" s="19"/>
      <c r="Y21" s="19" t="s">
        <v>486</v>
      </c>
      <c r="Z21" s="19" t="s">
        <v>485</v>
      </c>
      <c r="AA21" s="74">
        <v>42872</v>
      </c>
      <c r="AB21" s="19" t="s">
        <v>483</v>
      </c>
      <c r="AC21" s="23">
        <v>7</v>
      </c>
      <c r="AD21" s="23">
        <v>0</v>
      </c>
      <c r="AE21" s="23">
        <v>0</v>
      </c>
      <c r="AF21" s="23"/>
      <c r="AG21" s="23"/>
      <c r="AH21" s="23"/>
      <c r="AI21" s="19"/>
      <c r="AJ21" s="19"/>
      <c r="AK21" s="85" t="s">
        <v>320</v>
      </c>
      <c r="AL21" s="85" t="s">
        <v>251</v>
      </c>
      <c r="AM21" s="88"/>
      <c r="AN21" s="88"/>
      <c r="AO21" s="21"/>
      <c r="AP21" s="118"/>
      <c r="AQ21" s="118"/>
      <c r="AR21" s="119"/>
      <c r="AT21" s="4"/>
    </row>
    <row r="22" spans="1:46" s="5" customFormat="1" ht="132" x14ac:dyDescent="0.25">
      <c r="A22" s="153">
        <v>25</v>
      </c>
      <c r="B22" s="75" t="s">
        <v>232</v>
      </c>
      <c r="C22" s="76" t="s">
        <v>297</v>
      </c>
      <c r="D22" s="76" t="s">
        <v>310</v>
      </c>
      <c r="E22" s="76" t="s">
        <v>311</v>
      </c>
      <c r="F22" s="76"/>
      <c r="G22" s="20"/>
      <c r="H22" s="20"/>
      <c r="I22" s="20"/>
      <c r="J22" s="20"/>
      <c r="K22" s="20" t="s">
        <v>235</v>
      </c>
      <c r="L22" s="195">
        <v>1</v>
      </c>
      <c r="M22" s="68"/>
      <c r="N22" s="20"/>
      <c r="O22" s="20"/>
      <c r="P22" s="20"/>
      <c r="Q22" s="20" t="s">
        <v>316</v>
      </c>
      <c r="R22" s="20"/>
      <c r="S22" s="87"/>
      <c r="T22" s="19"/>
      <c r="U22" s="69"/>
      <c r="V22" s="19"/>
      <c r="W22" s="150"/>
      <c r="X22" s="19"/>
      <c r="Y22" s="19" t="s">
        <v>12</v>
      </c>
      <c r="Z22" s="19" t="s">
        <v>487</v>
      </c>
      <c r="AA22" s="74">
        <v>42872</v>
      </c>
      <c r="AB22" s="19" t="s">
        <v>488</v>
      </c>
      <c r="AC22" s="23">
        <v>7</v>
      </c>
      <c r="AD22" s="23">
        <v>0</v>
      </c>
      <c r="AE22" s="23">
        <v>0</v>
      </c>
      <c r="AF22" s="23"/>
      <c r="AG22" s="23"/>
      <c r="AH22" s="23"/>
      <c r="AI22" s="19"/>
      <c r="AJ22" s="19"/>
      <c r="AK22" s="85" t="s">
        <v>320</v>
      </c>
      <c r="AL22" s="85" t="s">
        <v>251</v>
      </c>
      <c r="AM22" s="88"/>
      <c r="AN22" s="88"/>
      <c r="AO22" s="21"/>
      <c r="AP22" s="118"/>
      <c r="AQ22" s="118"/>
      <c r="AR22" s="119"/>
      <c r="AT22" s="4"/>
    </row>
    <row r="23" spans="1:46" s="5" customFormat="1" ht="211.2" x14ac:dyDescent="0.25">
      <c r="A23" s="153">
        <v>26</v>
      </c>
      <c r="B23" s="75" t="s">
        <v>232</v>
      </c>
      <c r="C23" s="76" t="s">
        <v>297</v>
      </c>
      <c r="D23" s="76" t="s">
        <v>310</v>
      </c>
      <c r="E23" s="76" t="s">
        <v>311</v>
      </c>
      <c r="F23" s="76"/>
      <c r="G23" s="20"/>
      <c r="H23" s="20"/>
      <c r="I23" s="20"/>
      <c r="J23" s="20"/>
      <c r="K23" s="20" t="s">
        <v>235</v>
      </c>
      <c r="L23" s="195">
        <v>1</v>
      </c>
      <c r="M23" s="68"/>
      <c r="N23" s="20"/>
      <c r="O23" s="20"/>
      <c r="P23" s="20"/>
      <c r="Q23" s="20" t="s">
        <v>317</v>
      </c>
      <c r="R23" s="20"/>
      <c r="S23" s="87"/>
      <c r="T23" s="19"/>
      <c r="U23" s="69"/>
      <c r="V23" s="19"/>
      <c r="W23" s="150"/>
      <c r="X23" s="19"/>
      <c r="Y23" s="19" t="s">
        <v>13</v>
      </c>
      <c r="Z23" s="19" t="s">
        <v>491</v>
      </c>
      <c r="AA23" s="74">
        <v>42872</v>
      </c>
      <c r="AB23" s="19" t="s">
        <v>483</v>
      </c>
      <c r="AC23" s="23">
        <v>7</v>
      </c>
      <c r="AD23" s="23">
        <v>0</v>
      </c>
      <c r="AE23" s="23">
        <v>0</v>
      </c>
      <c r="AF23" s="23"/>
      <c r="AG23" s="23"/>
      <c r="AH23" s="23"/>
      <c r="AI23" s="19"/>
      <c r="AJ23" s="19"/>
      <c r="AK23" s="85" t="s">
        <v>320</v>
      </c>
      <c r="AL23" s="85" t="s">
        <v>251</v>
      </c>
      <c r="AM23" s="88"/>
      <c r="AN23" s="88"/>
      <c r="AO23" s="21"/>
      <c r="AP23" s="118"/>
      <c r="AQ23" s="118"/>
      <c r="AR23" s="119"/>
      <c r="AS23" s="4"/>
      <c r="AT23" s="4"/>
    </row>
    <row r="24" spans="1:46" s="5" customFormat="1" ht="132" x14ac:dyDescent="0.25">
      <c r="A24" s="153">
        <v>27</v>
      </c>
      <c r="B24" s="75" t="s">
        <v>232</v>
      </c>
      <c r="C24" s="76" t="s">
        <v>297</v>
      </c>
      <c r="D24" s="76" t="s">
        <v>310</v>
      </c>
      <c r="E24" s="76" t="s">
        <v>311</v>
      </c>
      <c r="F24" s="76"/>
      <c r="G24" s="20"/>
      <c r="H24" s="20"/>
      <c r="I24" s="20"/>
      <c r="J24" s="20"/>
      <c r="K24" s="20" t="s">
        <v>235</v>
      </c>
      <c r="L24" s="195">
        <v>1</v>
      </c>
      <c r="M24" s="68"/>
      <c r="N24" s="20"/>
      <c r="O24" s="20"/>
      <c r="P24" s="20"/>
      <c r="Q24" s="20" t="s">
        <v>318</v>
      </c>
      <c r="R24" s="20"/>
      <c r="S24" s="87"/>
      <c r="T24" s="19"/>
      <c r="U24" s="69"/>
      <c r="V24" s="19"/>
      <c r="W24" s="150"/>
      <c r="X24" s="19"/>
      <c r="Y24" s="19" t="s">
        <v>12</v>
      </c>
      <c r="Z24" s="19" t="s">
        <v>492</v>
      </c>
      <c r="AA24" s="74">
        <v>42872</v>
      </c>
      <c r="AB24" s="19" t="s">
        <v>489</v>
      </c>
      <c r="AC24" s="23">
        <v>7</v>
      </c>
      <c r="AD24" s="23">
        <v>0</v>
      </c>
      <c r="AE24" s="23">
        <v>0</v>
      </c>
      <c r="AF24" s="23"/>
      <c r="AG24" s="23"/>
      <c r="AH24" s="23"/>
      <c r="AI24" s="19"/>
      <c r="AJ24" s="19"/>
      <c r="AK24" s="85" t="s">
        <v>320</v>
      </c>
      <c r="AL24" s="85" t="s">
        <v>251</v>
      </c>
      <c r="AM24" s="88"/>
      <c r="AN24" s="88"/>
      <c r="AO24" s="21"/>
      <c r="AP24" s="118"/>
      <c r="AQ24" s="118"/>
      <c r="AR24" s="119"/>
      <c r="AS24" s="4"/>
      <c r="AT24" s="4"/>
    </row>
    <row r="25" spans="1:46" s="5" customFormat="1" ht="132" x14ac:dyDescent="0.25">
      <c r="A25" s="153">
        <v>28</v>
      </c>
      <c r="B25" s="75" t="s">
        <v>232</v>
      </c>
      <c r="C25" s="76" t="s">
        <v>297</v>
      </c>
      <c r="D25" s="76" t="s">
        <v>310</v>
      </c>
      <c r="E25" s="76" t="s">
        <v>311</v>
      </c>
      <c r="F25" s="76"/>
      <c r="G25" s="20"/>
      <c r="H25" s="20"/>
      <c r="I25" s="20"/>
      <c r="J25" s="20"/>
      <c r="K25" s="20" t="s">
        <v>235</v>
      </c>
      <c r="L25" s="68"/>
      <c r="M25" s="68"/>
      <c r="N25" s="20"/>
      <c r="O25" s="20"/>
      <c r="P25" s="20"/>
      <c r="Q25" s="20" t="s">
        <v>319</v>
      </c>
      <c r="R25" s="20"/>
      <c r="S25" s="87"/>
      <c r="T25" s="19"/>
      <c r="U25" s="69"/>
      <c r="V25" s="19"/>
      <c r="W25" s="150"/>
      <c r="X25" s="19"/>
      <c r="Y25" s="19"/>
      <c r="Z25" s="19"/>
      <c r="AA25" s="74"/>
      <c r="AB25" s="19"/>
      <c r="AC25" s="23"/>
      <c r="AD25" s="23"/>
      <c r="AE25" s="23"/>
      <c r="AF25" s="23"/>
      <c r="AG25" s="23"/>
      <c r="AH25" s="23"/>
      <c r="AI25" s="19"/>
      <c r="AJ25" s="19"/>
      <c r="AK25" s="85" t="s">
        <v>320</v>
      </c>
      <c r="AL25" s="85" t="s">
        <v>251</v>
      </c>
      <c r="AM25" s="88"/>
      <c r="AN25" s="88"/>
      <c r="AO25" s="21"/>
      <c r="AP25" s="118"/>
      <c r="AQ25" s="118"/>
      <c r="AR25" s="119"/>
      <c r="AS25" s="4"/>
      <c r="AT25" s="4"/>
    </row>
    <row r="26" spans="1:46" s="5" customFormat="1" ht="52.8" x14ac:dyDescent="0.25">
      <c r="A26" s="153">
        <v>15</v>
      </c>
      <c r="B26" s="75" t="s">
        <v>232</v>
      </c>
      <c r="C26" s="76" t="s">
        <v>297</v>
      </c>
      <c r="D26" s="76" t="s">
        <v>300</v>
      </c>
      <c r="E26" s="76" t="s">
        <v>301</v>
      </c>
      <c r="F26" s="76"/>
      <c r="G26" s="20"/>
      <c r="H26" s="20"/>
      <c r="I26" s="20"/>
      <c r="J26" s="20"/>
      <c r="K26" s="20" t="s">
        <v>272</v>
      </c>
      <c r="L26" s="195">
        <v>1</v>
      </c>
      <c r="M26" s="68"/>
      <c r="N26" s="20"/>
      <c r="O26" s="20"/>
      <c r="P26" s="20"/>
      <c r="Q26" s="20" t="s">
        <v>303</v>
      </c>
      <c r="R26" s="20"/>
      <c r="S26" s="87"/>
      <c r="T26" s="19"/>
      <c r="U26" s="69"/>
      <c r="V26" s="19"/>
      <c r="W26" s="150"/>
      <c r="X26" s="19"/>
      <c r="Y26" s="19" t="s">
        <v>12</v>
      </c>
      <c r="Z26" s="179" t="s">
        <v>477</v>
      </c>
      <c r="AA26" s="74">
        <v>42865</v>
      </c>
      <c r="AB26" s="19" t="s">
        <v>476</v>
      </c>
      <c r="AC26" s="23">
        <v>7</v>
      </c>
      <c r="AD26" s="23">
        <v>0</v>
      </c>
      <c r="AE26" s="23">
        <v>0</v>
      </c>
      <c r="AF26" s="23"/>
      <c r="AG26" s="23"/>
      <c r="AH26" s="23"/>
      <c r="AI26" s="19"/>
      <c r="AJ26" s="19"/>
      <c r="AK26" s="85" t="s">
        <v>309</v>
      </c>
      <c r="AL26" s="85" t="s">
        <v>292</v>
      </c>
      <c r="AM26" s="88"/>
      <c r="AN26" s="88"/>
      <c r="AO26" s="21"/>
      <c r="AP26" s="118"/>
      <c r="AQ26" s="118"/>
      <c r="AR26" s="119"/>
      <c r="AS26" s="4"/>
    </row>
    <row r="27" spans="1:46" s="5" customFormat="1" ht="66" x14ac:dyDescent="0.25">
      <c r="A27" s="153">
        <v>16</v>
      </c>
      <c r="B27" s="75" t="s">
        <v>232</v>
      </c>
      <c r="C27" s="76" t="s">
        <v>297</v>
      </c>
      <c r="D27" s="76" t="s">
        <v>300</v>
      </c>
      <c r="E27" s="76" t="s">
        <v>301</v>
      </c>
      <c r="F27" s="76"/>
      <c r="G27" s="20"/>
      <c r="H27" s="20"/>
      <c r="I27" s="20"/>
      <c r="J27" s="20"/>
      <c r="K27" s="20" t="s">
        <v>302</v>
      </c>
      <c r="L27" s="68"/>
      <c r="M27" s="68"/>
      <c r="N27" s="20"/>
      <c r="O27" s="20"/>
      <c r="P27" s="20"/>
      <c r="Q27" s="20" t="s">
        <v>304</v>
      </c>
      <c r="R27" s="20"/>
      <c r="S27" s="87"/>
      <c r="T27" s="19"/>
      <c r="U27" s="69"/>
      <c r="V27" s="19"/>
      <c r="W27" s="150"/>
      <c r="X27" s="19"/>
      <c r="Y27" s="19"/>
      <c r="Z27" s="19"/>
      <c r="AA27" s="74"/>
      <c r="AB27" s="19"/>
      <c r="AC27" s="23"/>
      <c r="AD27" s="23"/>
      <c r="AE27" s="23"/>
      <c r="AF27" s="23"/>
      <c r="AG27" s="23"/>
      <c r="AH27" s="23"/>
      <c r="AI27" s="19"/>
      <c r="AJ27" s="19"/>
      <c r="AK27" s="85" t="s">
        <v>309</v>
      </c>
      <c r="AL27" s="85" t="s">
        <v>292</v>
      </c>
      <c r="AM27" s="88"/>
      <c r="AN27" s="88"/>
      <c r="AO27" s="21"/>
      <c r="AP27" s="118"/>
      <c r="AQ27" s="118"/>
      <c r="AR27" s="119"/>
      <c r="AS27" s="4"/>
    </row>
    <row r="28" spans="1:46" s="5" customFormat="1" ht="79.2" x14ac:dyDescent="0.25">
      <c r="A28" s="153">
        <v>44</v>
      </c>
      <c r="B28" s="75" t="s">
        <v>232</v>
      </c>
      <c r="C28" s="76" t="s">
        <v>335</v>
      </c>
      <c r="D28" s="76" t="s">
        <v>343</v>
      </c>
      <c r="E28" s="76" t="s">
        <v>361</v>
      </c>
      <c r="F28" s="76"/>
      <c r="G28" s="20"/>
      <c r="H28" s="20"/>
      <c r="I28" s="20"/>
      <c r="J28" s="20"/>
      <c r="K28" s="20" t="s">
        <v>272</v>
      </c>
      <c r="L28" s="195">
        <v>1</v>
      </c>
      <c r="M28" s="68"/>
      <c r="N28" s="20"/>
      <c r="O28" s="20" t="s">
        <v>382</v>
      </c>
      <c r="P28" s="20" t="s">
        <v>404</v>
      </c>
      <c r="Q28" s="20"/>
      <c r="R28" s="20"/>
      <c r="S28" s="87"/>
      <c r="T28" s="19"/>
      <c r="U28" s="69"/>
      <c r="V28" s="19"/>
      <c r="W28" s="150"/>
      <c r="X28" s="19"/>
      <c r="Y28" s="19" t="s">
        <v>12</v>
      </c>
      <c r="Z28" s="179" t="s">
        <v>477</v>
      </c>
      <c r="AA28" s="74">
        <v>42865</v>
      </c>
      <c r="AB28" s="19" t="s">
        <v>476</v>
      </c>
      <c r="AC28" s="23">
        <v>7</v>
      </c>
      <c r="AD28" s="23">
        <v>0</v>
      </c>
      <c r="AE28" s="23">
        <v>0</v>
      </c>
      <c r="AF28" s="23"/>
      <c r="AG28" s="23"/>
      <c r="AH28" s="23"/>
      <c r="AI28" s="19"/>
      <c r="AJ28" s="19"/>
      <c r="AK28" s="85" t="s">
        <v>438</v>
      </c>
      <c r="AL28" s="85" t="s">
        <v>439</v>
      </c>
      <c r="AM28" s="88"/>
      <c r="AN28" s="88"/>
      <c r="AO28" s="21"/>
      <c r="AP28" s="118"/>
      <c r="AQ28" s="118"/>
      <c r="AR28" s="119"/>
      <c r="AS28" s="4"/>
    </row>
    <row r="29" spans="1:46" s="5" customFormat="1" ht="92.4" x14ac:dyDescent="0.25">
      <c r="A29" s="153">
        <v>45</v>
      </c>
      <c r="B29" s="75" t="s">
        <v>232</v>
      </c>
      <c r="C29" s="76" t="s">
        <v>335</v>
      </c>
      <c r="D29" s="76" t="s">
        <v>344</v>
      </c>
      <c r="E29" s="76" t="s">
        <v>362</v>
      </c>
      <c r="F29" s="76"/>
      <c r="G29" s="20"/>
      <c r="H29" s="20"/>
      <c r="I29" s="20"/>
      <c r="J29" s="20"/>
      <c r="K29" s="20" t="s">
        <v>235</v>
      </c>
      <c r="L29" s="68"/>
      <c r="M29" s="68"/>
      <c r="N29" s="20"/>
      <c r="O29" s="20"/>
      <c r="P29" s="20"/>
      <c r="Q29" s="20" t="s">
        <v>418</v>
      </c>
      <c r="R29" s="20"/>
      <c r="S29" s="87"/>
      <c r="T29" s="19"/>
      <c r="U29" s="69"/>
      <c r="V29" s="19"/>
      <c r="W29" s="150"/>
      <c r="X29" s="19"/>
      <c r="Y29" s="19"/>
      <c r="Z29" s="19" t="s">
        <v>493</v>
      </c>
      <c r="AA29" s="74"/>
      <c r="AB29" s="19"/>
      <c r="AC29" s="23"/>
      <c r="AD29" s="23"/>
      <c r="AE29" s="23"/>
      <c r="AF29" s="23"/>
      <c r="AG29" s="23"/>
      <c r="AH29" s="23"/>
      <c r="AI29" s="19"/>
      <c r="AJ29" s="19"/>
      <c r="AK29" s="85" t="s">
        <v>438</v>
      </c>
      <c r="AL29" s="85" t="s">
        <v>439</v>
      </c>
      <c r="AM29" s="88"/>
      <c r="AN29" s="88"/>
      <c r="AO29" s="21"/>
      <c r="AP29" s="118"/>
      <c r="AQ29" s="118"/>
      <c r="AR29" s="119"/>
      <c r="AS29" s="4"/>
    </row>
    <row r="30" spans="1:46" s="5" customFormat="1" ht="158.4" x14ac:dyDescent="0.25">
      <c r="A30" s="153">
        <v>46</v>
      </c>
      <c r="B30" s="75" t="s">
        <v>232</v>
      </c>
      <c r="C30" s="76" t="s">
        <v>335</v>
      </c>
      <c r="D30" s="76" t="s">
        <v>344</v>
      </c>
      <c r="E30" s="76" t="s">
        <v>362</v>
      </c>
      <c r="F30" s="76"/>
      <c r="G30" s="20"/>
      <c r="H30" s="20"/>
      <c r="I30" s="20"/>
      <c r="J30" s="20"/>
      <c r="K30" s="20" t="s">
        <v>245</v>
      </c>
      <c r="L30" s="68"/>
      <c r="M30" s="68"/>
      <c r="N30" s="20"/>
      <c r="O30" s="20"/>
      <c r="P30" s="20" t="s">
        <v>405</v>
      </c>
      <c r="Q30" s="20" t="s">
        <v>419</v>
      </c>
      <c r="R30" s="20"/>
      <c r="S30" s="87"/>
      <c r="T30" s="19"/>
      <c r="U30" s="69"/>
      <c r="V30" s="19"/>
      <c r="W30" s="150"/>
      <c r="X30" s="19"/>
      <c r="Y30" s="19"/>
      <c r="Z30" s="19"/>
      <c r="AA30" s="74"/>
      <c r="AB30" s="19"/>
      <c r="AC30" s="23"/>
      <c r="AD30" s="23"/>
      <c r="AE30" s="23"/>
      <c r="AF30" s="23"/>
      <c r="AG30" s="23"/>
      <c r="AH30" s="23"/>
      <c r="AI30" s="19"/>
      <c r="AJ30" s="19"/>
      <c r="AK30" s="85" t="s">
        <v>438</v>
      </c>
      <c r="AL30" s="85" t="s">
        <v>439</v>
      </c>
      <c r="AM30" s="88"/>
      <c r="AN30" s="88"/>
      <c r="AO30" s="21"/>
      <c r="AP30" s="118"/>
      <c r="AQ30" s="118"/>
      <c r="AR30" s="119"/>
      <c r="AS30" s="4"/>
    </row>
    <row r="31" spans="1:46" s="5" customFormat="1" ht="39.6" x14ac:dyDescent="0.25">
      <c r="A31" s="153">
        <v>47</v>
      </c>
      <c r="B31" s="75" t="s">
        <v>232</v>
      </c>
      <c r="C31" s="76" t="s">
        <v>335</v>
      </c>
      <c r="D31" s="76" t="s">
        <v>345</v>
      </c>
      <c r="E31" s="76" t="s">
        <v>362</v>
      </c>
      <c r="F31" s="76"/>
      <c r="G31" s="20"/>
      <c r="H31" s="20"/>
      <c r="I31" s="20"/>
      <c r="J31" s="20"/>
      <c r="K31" s="20" t="s">
        <v>272</v>
      </c>
      <c r="L31" s="195">
        <v>1</v>
      </c>
      <c r="M31" s="68"/>
      <c r="N31" s="20"/>
      <c r="O31" s="20" t="s">
        <v>383</v>
      </c>
      <c r="P31" s="20" t="s">
        <v>406</v>
      </c>
      <c r="Q31" s="20"/>
      <c r="R31" s="20"/>
      <c r="S31" s="87"/>
      <c r="T31" s="19"/>
      <c r="U31" s="69"/>
      <c r="V31" s="19"/>
      <c r="W31" s="150"/>
      <c r="X31" s="19"/>
      <c r="Y31" s="19" t="s">
        <v>12</v>
      </c>
      <c r="Z31" s="179" t="s">
        <v>477</v>
      </c>
      <c r="AA31" s="74">
        <v>42865</v>
      </c>
      <c r="AB31" s="19" t="s">
        <v>476</v>
      </c>
      <c r="AC31" s="23">
        <v>7</v>
      </c>
      <c r="AD31" s="23">
        <v>0</v>
      </c>
      <c r="AE31" s="23">
        <v>0</v>
      </c>
      <c r="AF31" s="23"/>
      <c r="AG31" s="23"/>
      <c r="AH31" s="23"/>
      <c r="AI31" s="19"/>
      <c r="AJ31" s="19"/>
      <c r="AK31" s="85" t="s">
        <v>438</v>
      </c>
      <c r="AL31" s="85" t="s">
        <v>439</v>
      </c>
      <c r="AM31" s="88"/>
      <c r="AN31" s="88"/>
      <c r="AO31" s="21"/>
      <c r="AP31" s="118"/>
      <c r="AQ31" s="118"/>
      <c r="AR31" s="119"/>
      <c r="AS31" s="4"/>
    </row>
    <row r="32" spans="1:46" s="5" customFormat="1" ht="26.4" x14ac:dyDescent="0.25">
      <c r="A32" s="153">
        <v>67</v>
      </c>
      <c r="B32" s="75" t="s">
        <v>232</v>
      </c>
      <c r="C32" s="76" t="s">
        <v>335</v>
      </c>
      <c r="D32" s="76"/>
      <c r="E32" s="76"/>
      <c r="F32" s="76"/>
      <c r="G32" s="20"/>
      <c r="H32" s="20"/>
      <c r="I32" s="20"/>
      <c r="J32" s="20"/>
      <c r="K32" s="20" t="s">
        <v>235</v>
      </c>
      <c r="L32" s="195">
        <v>1</v>
      </c>
      <c r="M32" s="68"/>
      <c r="N32" s="20"/>
      <c r="O32" s="20"/>
      <c r="P32" s="20"/>
      <c r="Q32" s="20" t="s">
        <v>437</v>
      </c>
      <c r="R32" s="20"/>
      <c r="S32" s="87"/>
      <c r="T32" s="19" t="s">
        <v>494</v>
      </c>
      <c r="U32" s="69"/>
      <c r="V32" s="19"/>
      <c r="W32" s="150"/>
      <c r="X32" s="19"/>
      <c r="Y32" s="19" t="s">
        <v>12</v>
      </c>
      <c r="Z32" s="19" t="s">
        <v>496</v>
      </c>
      <c r="AA32" s="74">
        <v>42893</v>
      </c>
      <c r="AB32" s="19" t="s">
        <v>497</v>
      </c>
      <c r="AC32" s="23">
        <v>4</v>
      </c>
      <c r="AD32" s="23">
        <v>0</v>
      </c>
      <c r="AE32" s="23">
        <v>0</v>
      </c>
      <c r="AF32" s="23"/>
      <c r="AG32" s="23"/>
      <c r="AH32" s="23"/>
      <c r="AI32" s="19"/>
      <c r="AJ32" s="19"/>
      <c r="AK32" s="85" t="s">
        <v>438</v>
      </c>
      <c r="AL32" s="85" t="s">
        <v>439</v>
      </c>
      <c r="AM32" s="88"/>
      <c r="AN32" s="88"/>
      <c r="AO32" s="21"/>
      <c r="AP32" s="118"/>
      <c r="AQ32" s="118"/>
      <c r="AR32" s="119"/>
      <c r="AS32" s="4"/>
    </row>
    <row r="33" spans="1:45" s="5" customFormat="1" ht="118.8" x14ac:dyDescent="0.25">
      <c r="A33" s="153">
        <v>30</v>
      </c>
      <c r="B33" s="75" t="s">
        <v>321</v>
      </c>
      <c r="C33" s="76" t="s">
        <v>323</v>
      </c>
      <c r="D33" s="76"/>
      <c r="E33" s="76" t="s">
        <v>325</v>
      </c>
      <c r="F33" s="76"/>
      <c r="G33" s="20"/>
      <c r="H33" s="20"/>
      <c r="I33" s="20"/>
      <c r="J33" s="20"/>
      <c r="K33" s="20" t="s">
        <v>235</v>
      </c>
      <c r="L33" s="195">
        <v>1</v>
      </c>
      <c r="M33" s="68"/>
      <c r="N33" s="20"/>
      <c r="O33" s="20" t="s">
        <v>327</v>
      </c>
      <c r="P33" s="20" t="s">
        <v>329</v>
      </c>
      <c r="Q33" s="20" t="s">
        <v>331</v>
      </c>
      <c r="R33" s="20"/>
      <c r="S33" s="87"/>
      <c r="T33" s="19" t="s">
        <v>494</v>
      </c>
      <c r="U33" s="69"/>
      <c r="V33" s="19"/>
      <c r="W33" s="150"/>
      <c r="X33" s="19"/>
      <c r="Y33" s="19" t="s">
        <v>13</v>
      </c>
      <c r="Z33" s="19" t="s">
        <v>499</v>
      </c>
      <c r="AA33" s="74">
        <v>42893</v>
      </c>
      <c r="AB33" s="19" t="s">
        <v>497</v>
      </c>
      <c r="AC33" s="23">
        <v>4</v>
      </c>
      <c r="AD33" s="23">
        <v>0</v>
      </c>
      <c r="AE33" s="23">
        <v>0</v>
      </c>
      <c r="AF33" s="23"/>
      <c r="AG33" s="23"/>
      <c r="AH33" s="23"/>
      <c r="AI33" s="19"/>
      <c r="AJ33" s="19"/>
      <c r="AK33" s="85" t="s">
        <v>243</v>
      </c>
      <c r="AL33" s="85" t="s">
        <v>332</v>
      </c>
      <c r="AM33" s="88"/>
      <c r="AN33" s="88"/>
      <c r="AO33" s="21"/>
      <c r="AP33" s="118"/>
      <c r="AQ33" s="118"/>
      <c r="AR33" s="119"/>
    </row>
    <row r="34" spans="1:45" s="5" customFormat="1" ht="66" x14ac:dyDescent="0.25">
      <c r="A34" s="153">
        <v>48</v>
      </c>
      <c r="B34" s="75" t="s">
        <v>232</v>
      </c>
      <c r="C34" s="76" t="s">
        <v>298</v>
      </c>
      <c r="D34" s="76" t="s">
        <v>346</v>
      </c>
      <c r="E34" s="76" t="s">
        <v>363</v>
      </c>
      <c r="F34" s="76"/>
      <c r="G34" s="20"/>
      <c r="H34" s="20"/>
      <c r="I34" s="20"/>
      <c r="J34" s="20"/>
      <c r="K34" s="20" t="s">
        <v>272</v>
      </c>
      <c r="L34" s="195">
        <v>1</v>
      </c>
      <c r="M34" s="68"/>
      <c r="N34" s="20"/>
      <c r="O34" s="20" t="s">
        <v>384</v>
      </c>
      <c r="P34" s="20" t="s">
        <v>407</v>
      </c>
      <c r="Q34" s="20" t="s">
        <v>420</v>
      </c>
      <c r="R34" s="20"/>
      <c r="S34" s="87"/>
      <c r="T34" s="19"/>
      <c r="U34" s="69"/>
      <c r="V34" s="19"/>
      <c r="W34" s="150"/>
      <c r="X34" s="19"/>
      <c r="Y34" s="19" t="s">
        <v>12</v>
      </c>
      <c r="Z34" s="179" t="s">
        <v>477</v>
      </c>
      <c r="AA34" s="74">
        <v>42865</v>
      </c>
      <c r="AB34" s="19" t="s">
        <v>476</v>
      </c>
      <c r="AC34" s="23">
        <v>7</v>
      </c>
      <c r="AD34" s="23">
        <v>0</v>
      </c>
      <c r="AE34" s="23">
        <v>0</v>
      </c>
      <c r="AF34" s="23"/>
      <c r="AG34" s="23"/>
      <c r="AH34" s="23"/>
      <c r="AI34" s="19"/>
      <c r="AJ34" s="19"/>
      <c r="AK34" s="85" t="s">
        <v>438</v>
      </c>
      <c r="AL34" s="85" t="s">
        <v>439</v>
      </c>
      <c r="AM34" s="88"/>
      <c r="AN34" s="88"/>
      <c r="AO34" s="21"/>
      <c r="AP34" s="118"/>
      <c r="AQ34" s="118"/>
      <c r="AR34" s="119"/>
    </row>
    <row r="35" spans="1:45" s="5" customFormat="1" ht="145.19999999999999" x14ac:dyDescent="0.25">
      <c r="A35" s="153">
        <v>49</v>
      </c>
      <c r="B35" s="75" t="s">
        <v>232</v>
      </c>
      <c r="C35" s="76" t="s">
        <v>298</v>
      </c>
      <c r="D35" s="76" t="s">
        <v>347</v>
      </c>
      <c r="E35" s="76" t="s">
        <v>269</v>
      </c>
      <c r="F35" s="76"/>
      <c r="G35" s="20"/>
      <c r="H35" s="20"/>
      <c r="I35" s="20"/>
      <c r="J35" s="20"/>
      <c r="K35" s="20" t="s">
        <v>235</v>
      </c>
      <c r="L35" s="195">
        <v>1</v>
      </c>
      <c r="M35" s="68"/>
      <c r="N35" s="20"/>
      <c r="O35" s="20"/>
      <c r="P35" s="20"/>
      <c r="Q35" s="20" t="s">
        <v>421</v>
      </c>
      <c r="R35" s="20"/>
      <c r="S35" s="87"/>
      <c r="T35" s="19" t="s">
        <v>494</v>
      </c>
      <c r="U35" s="69"/>
      <c r="V35" s="19"/>
      <c r="W35" s="150"/>
      <c r="X35" s="19"/>
      <c r="Y35" s="19" t="s">
        <v>13</v>
      </c>
      <c r="Z35" s="19" t="s">
        <v>498</v>
      </c>
      <c r="AA35" s="74">
        <v>42893</v>
      </c>
      <c r="AB35" s="19" t="s">
        <v>497</v>
      </c>
      <c r="AC35" s="23">
        <v>4</v>
      </c>
      <c r="AD35" s="23">
        <v>0</v>
      </c>
      <c r="AE35" s="23">
        <v>0</v>
      </c>
      <c r="AF35" s="23"/>
      <c r="AG35" s="23"/>
      <c r="AH35" s="23"/>
      <c r="AI35" s="19"/>
      <c r="AJ35" s="19"/>
      <c r="AK35" s="85" t="s">
        <v>438</v>
      </c>
      <c r="AL35" s="85" t="s">
        <v>439</v>
      </c>
      <c r="AM35" s="88"/>
      <c r="AN35" s="88"/>
      <c r="AO35" s="21"/>
      <c r="AP35" s="118"/>
      <c r="AQ35" s="118"/>
      <c r="AR35" s="119"/>
    </row>
    <row r="36" spans="1:45" s="5" customFormat="1" ht="79.2" x14ac:dyDescent="0.25">
      <c r="A36" s="153">
        <v>50</v>
      </c>
      <c r="B36" s="75" t="s">
        <v>232</v>
      </c>
      <c r="C36" s="76" t="s">
        <v>298</v>
      </c>
      <c r="D36" s="76" t="s">
        <v>348</v>
      </c>
      <c r="E36" s="76" t="s">
        <v>364</v>
      </c>
      <c r="F36" s="76"/>
      <c r="G36" s="20"/>
      <c r="H36" s="20"/>
      <c r="I36" s="20"/>
      <c r="J36" s="20"/>
      <c r="K36" s="20" t="s">
        <v>235</v>
      </c>
      <c r="L36" s="195">
        <v>1</v>
      </c>
      <c r="M36" s="68"/>
      <c r="N36" s="20"/>
      <c r="O36" s="20" t="s">
        <v>385</v>
      </c>
      <c r="P36" s="20"/>
      <c r="Q36" s="20" t="s">
        <v>422</v>
      </c>
      <c r="R36" s="20"/>
      <c r="S36" s="87"/>
      <c r="T36" s="19" t="s">
        <v>494</v>
      </c>
      <c r="U36" s="69"/>
      <c r="V36" s="19"/>
      <c r="W36" s="150"/>
      <c r="X36" s="19"/>
      <c r="Y36" s="19" t="s">
        <v>13</v>
      </c>
      <c r="Z36" s="19" t="s">
        <v>495</v>
      </c>
      <c r="AA36" s="74">
        <v>42893</v>
      </c>
      <c r="AB36" s="19" t="s">
        <v>497</v>
      </c>
      <c r="AC36" s="23">
        <v>4</v>
      </c>
      <c r="AD36" s="23">
        <v>0</v>
      </c>
      <c r="AE36" s="23">
        <v>0</v>
      </c>
      <c r="AF36" s="23"/>
      <c r="AG36" s="23"/>
      <c r="AH36" s="23"/>
      <c r="AI36" s="19"/>
      <c r="AJ36" s="19"/>
      <c r="AK36" s="85" t="s">
        <v>438</v>
      </c>
      <c r="AL36" s="85" t="s">
        <v>439</v>
      </c>
      <c r="AM36" s="88"/>
      <c r="AN36" s="88"/>
      <c r="AO36" s="21"/>
      <c r="AP36" s="118"/>
      <c r="AQ36" s="118"/>
      <c r="AR36" s="119"/>
      <c r="AS36" s="4"/>
    </row>
    <row r="37" spans="1:45" s="5" customFormat="1" ht="105.6" x14ac:dyDescent="0.25">
      <c r="A37" s="153">
        <v>51</v>
      </c>
      <c r="B37" s="75" t="s">
        <v>232</v>
      </c>
      <c r="C37" s="76" t="s">
        <v>298</v>
      </c>
      <c r="D37" s="76" t="s">
        <v>349</v>
      </c>
      <c r="E37" s="76" t="s">
        <v>365</v>
      </c>
      <c r="F37" s="76"/>
      <c r="G37" s="20"/>
      <c r="H37" s="20"/>
      <c r="I37" s="20"/>
      <c r="J37" s="20"/>
      <c r="K37" s="20" t="s">
        <v>235</v>
      </c>
      <c r="L37" s="68"/>
      <c r="M37" s="68"/>
      <c r="N37" s="20"/>
      <c r="O37" s="20" t="s">
        <v>386</v>
      </c>
      <c r="P37" s="20"/>
      <c r="Q37" s="20" t="s">
        <v>423</v>
      </c>
      <c r="R37" s="20"/>
      <c r="S37" s="87"/>
      <c r="T37" s="19"/>
      <c r="U37" s="69"/>
      <c r="V37" s="19"/>
      <c r="W37" s="150"/>
      <c r="X37" s="19"/>
      <c r="Y37" s="19"/>
      <c r="Z37" s="19"/>
      <c r="AA37" s="74"/>
      <c r="AB37" s="19"/>
      <c r="AC37" s="23"/>
      <c r="AD37" s="23"/>
      <c r="AE37" s="23"/>
      <c r="AF37" s="23"/>
      <c r="AG37" s="23"/>
      <c r="AH37" s="23"/>
      <c r="AI37" s="19"/>
      <c r="AJ37" s="19"/>
      <c r="AK37" s="85" t="s">
        <v>438</v>
      </c>
      <c r="AL37" s="85" t="s">
        <v>439</v>
      </c>
      <c r="AM37" s="88"/>
      <c r="AN37" s="88"/>
      <c r="AO37" s="21"/>
      <c r="AP37" s="118"/>
      <c r="AQ37" s="118"/>
      <c r="AR37" s="119"/>
      <c r="AS37" s="4"/>
    </row>
    <row r="38" spans="1:45" s="5" customFormat="1" ht="26.4" x14ac:dyDescent="0.25">
      <c r="A38" s="153">
        <v>52</v>
      </c>
      <c r="B38" s="75" t="s">
        <v>232</v>
      </c>
      <c r="C38" s="76" t="s">
        <v>298</v>
      </c>
      <c r="D38" s="76" t="s">
        <v>349</v>
      </c>
      <c r="E38" s="76" t="s">
        <v>366</v>
      </c>
      <c r="F38" s="76"/>
      <c r="G38" s="20"/>
      <c r="H38" s="20"/>
      <c r="I38" s="20"/>
      <c r="J38" s="20"/>
      <c r="K38" s="20" t="s">
        <v>302</v>
      </c>
      <c r="L38" s="68"/>
      <c r="M38" s="68"/>
      <c r="N38" s="20"/>
      <c r="O38" s="20" t="s">
        <v>387</v>
      </c>
      <c r="P38" s="20"/>
      <c r="Q38" s="20" t="s">
        <v>424</v>
      </c>
      <c r="R38" s="20"/>
      <c r="S38" s="87"/>
      <c r="T38" s="19"/>
      <c r="U38" s="69"/>
      <c r="V38" s="19"/>
      <c r="W38" s="150"/>
      <c r="X38" s="19"/>
      <c r="Y38" s="19"/>
      <c r="Z38" s="19"/>
      <c r="AA38" s="74"/>
      <c r="AB38" s="19"/>
      <c r="AC38" s="23"/>
      <c r="AD38" s="23"/>
      <c r="AE38" s="23"/>
      <c r="AF38" s="23"/>
      <c r="AG38" s="23"/>
      <c r="AH38" s="23"/>
      <c r="AI38" s="19"/>
      <c r="AJ38" s="19"/>
      <c r="AK38" s="85" t="s">
        <v>438</v>
      </c>
      <c r="AL38" s="85" t="s">
        <v>439</v>
      </c>
      <c r="AM38" s="88"/>
      <c r="AN38" s="88"/>
      <c r="AO38" s="21"/>
      <c r="AP38" s="118"/>
      <c r="AQ38" s="118"/>
      <c r="AR38" s="119"/>
    </row>
    <row r="39" spans="1:45" s="5" customFormat="1" ht="39.6" x14ac:dyDescent="0.25">
      <c r="A39" s="153">
        <v>53</v>
      </c>
      <c r="B39" s="75" t="s">
        <v>232</v>
      </c>
      <c r="C39" s="76" t="s">
        <v>298</v>
      </c>
      <c r="D39" s="76" t="s">
        <v>350</v>
      </c>
      <c r="E39" s="76" t="s">
        <v>367</v>
      </c>
      <c r="F39" s="76"/>
      <c r="G39" s="20"/>
      <c r="H39" s="20"/>
      <c r="I39" s="20"/>
      <c r="J39" s="20"/>
      <c r="K39" s="20" t="s">
        <v>272</v>
      </c>
      <c r="L39" s="195">
        <v>1</v>
      </c>
      <c r="M39" s="68"/>
      <c r="N39" s="20"/>
      <c r="O39" s="20" t="s">
        <v>388</v>
      </c>
      <c r="P39" s="20"/>
      <c r="Q39" s="20" t="s">
        <v>425</v>
      </c>
      <c r="R39" s="20"/>
      <c r="S39" s="87"/>
      <c r="T39" s="19"/>
      <c r="U39" s="69"/>
      <c r="V39" s="19"/>
      <c r="W39" s="150"/>
      <c r="X39" s="19"/>
      <c r="Y39" s="19" t="s">
        <v>12</v>
      </c>
      <c r="Z39" s="179" t="s">
        <v>477</v>
      </c>
      <c r="AA39" s="74">
        <v>42865</v>
      </c>
      <c r="AB39" s="19" t="s">
        <v>476</v>
      </c>
      <c r="AC39" s="23">
        <v>7</v>
      </c>
      <c r="AD39" s="23">
        <v>0</v>
      </c>
      <c r="AE39" s="23">
        <v>0</v>
      </c>
      <c r="AF39" s="23"/>
      <c r="AG39" s="23"/>
      <c r="AH39" s="23"/>
      <c r="AI39" s="19"/>
      <c r="AJ39" s="19"/>
      <c r="AK39" s="85" t="s">
        <v>438</v>
      </c>
      <c r="AL39" s="85" t="s">
        <v>439</v>
      </c>
      <c r="AM39" s="88"/>
      <c r="AN39" s="88"/>
      <c r="AO39" s="21"/>
      <c r="AP39" s="118"/>
      <c r="AQ39" s="118"/>
      <c r="AR39" s="119"/>
    </row>
    <row r="40" spans="1:45" s="5" customFormat="1" ht="66" x14ac:dyDescent="0.25">
      <c r="A40" s="153">
        <v>54</v>
      </c>
      <c r="B40" s="75" t="s">
        <v>232</v>
      </c>
      <c r="C40" s="76" t="s">
        <v>298</v>
      </c>
      <c r="D40" s="76" t="s">
        <v>351</v>
      </c>
      <c r="E40" s="76" t="s">
        <v>368</v>
      </c>
      <c r="F40" s="76"/>
      <c r="G40" s="20"/>
      <c r="H40" s="20"/>
      <c r="I40" s="20"/>
      <c r="J40" s="20"/>
      <c r="K40" s="20" t="s">
        <v>235</v>
      </c>
      <c r="L40" s="68"/>
      <c r="M40" s="68"/>
      <c r="N40" s="20"/>
      <c r="O40" s="20" t="s">
        <v>389</v>
      </c>
      <c r="P40" s="20"/>
      <c r="Q40" s="20" t="s">
        <v>426</v>
      </c>
      <c r="R40" s="20"/>
      <c r="S40" s="87"/>
      <c r="T40" s="19"/>
      <c r="U40" s="69"/>
      <c r="V40" s="19"/>
      <c r="W40" s="150"/>
      <c r="X40" s="19"/>
      <c r="Y40" s="19"/>
      <c r="Z40" s="19"/>
      <c r="AA40" s="74"/>
      <c r="AB40" s="19"/>
      <c r="AC40" s="23"/>
      <c r="AD40" s="23"/>
      <c r="AE40" s="23"/>
      <c r="AF40" s="23"/>
      <c r="AG40" s="23"/>
      <c r="AH40" s="23"/>
      <c r="AI40" s="19"/>
      <c r="AJ40" s="19"/>
      <c r="AK40" s="85" t="s">
        <v>438</v>
      </c>
      <c r="AL40" s="85" t="s">
        <v>439</v>
      </c>
      <c r="AM40" s="88"/>
      <c r="AN40" s="88"/>
      <c r="AO40" s="21"/>
      <c r="AP40" s="118"/>
      <c r="AQ40" s="118"/>
      <c r="AR40" s="119"/>
    </row>
    <row r="41" spans="1:45" s="5" customFormat="1" ht="145.19999999999999" x14ac:dyDescent="0.25">
      <c r="A41" s="153">
        <v>55</v>
      </c>
      <c r="B41" s="75" t="s">
        <v>232</v>
      </c>
      <c r="C41" s="76" t="s">
        <v>298</v>
      </c>
      <c r="D41" s="76" t="s">
        <v>351</v>
      </c>
      <c r="E41" s="76" t="s">
        <v>368</v>
      </c>
      <c r="F41" s="76"/>
      <c r="G41" s="20"/>
      <c r="H41" s="20"/>
      <c r="I41" s="20"/>
      <c r="J41" s="20"/>
      <c r="K41" s="20" t="s">
        <v>302</v>
      </c>
      <c r="L41" s="68"/>
      <c r="M41" s="68"/>
      <c r="N41" s="20"/>
      <c r="O41" s="20" t="s">
        <v>390</v>
      </c>
      <c r="P41" s="20"/>
      <c r="Q41" s="20" t="s">
        <v>427</v>
      </c>
      <c r="R41" s="20"/>
      <c r="S41" s="87"/>
      <c r="T41" s="19"/>
      <c r="U41" s="69"/>
      <c r="V41" s="19"/>
      <c r="W41" s="150"/>
      <c r="X41" s="19"/>
      <c r="Y41" s="19"/>
      <c r="Z41" s="19"/>
      <c r="AA41" s="74"/>
      <c r="AB41" s="19"/>
      <c r="AC41" s="23"/>
      <c r="AD41" s="23"/>
      <c r="AE41" s="23"/>
      <c r="AF41" s="23"/>
      <c r="AG41" s="23"/>
      <c r="AH41" s="23"/>
      <c r="AI41" s="19"/>
      <c r="AJ41" s="19"/>
      <c r="AK41" s="85" t="s">
        <v>438</v>
      </c>
      <c r="AL41" s="85" t="s">
        <v>439</v>
      </c>
      <c r="AM41" s="88"/>
      <c r="AN41" s="88"/>
      <c r="AO41" s="21"/>
      <c r="AP41" s="118"/>
      <c r="AQ41" s="118"/>
      <c r="AR41" s="119"/>
    </row>
    <row r="42" spans="1:45" s="5" customFormat="1" ht="39.6" x14ac:dyDescent="0.25">
      <c r="A42" s="153">
        <v>56</v>
      </c>
      <c r="B42" s="75" t="s">
        <v>232</v>
      </c>
      <c r="C42" s="76" t="s">
        <v>298</v>
      </c>
      <c r="D42" s="76" t="s">
        <v>351</v>
      </c>
      <c r="E42" s="76" t="s">
        <v>368</v>
      </c>
      <c r="F42" s="76"/>
      <c r="G42" s="20"/>
      <c r="H42" s="20"/>
      <c r="I42" s="20"/>
      <c r="J42" s="20"/>
      <c r="K42" s="20" t="s">
        <v>235</v>
      </c>
      <c r="L42" s="68"/>
      <c r="M42" s="68"/>
      <c r="N42" s="20"/>
      <c r="O42" s="20" t="s">
        <v>391</v>
      </c>
      <c r="P42" s="20"/>
      <c r="Q42" s="20" t="s">
        <v>428</v>
      </c>
      <c r="R42" s="20"/>
      <c r="S42" s="87"/>
      <c r="T42" s="19"/>
      <c r="U42" s="69"/>
      <c r="V42" s="19"/>
      <c r="W42" s="150"/>
      <c r="X42" s="19"/>
      <c r="Y42" s="19"/>
      <c r="Z42" s="19"/>
      <c r="AA42" s="74"/>
      <c r="AB42" s="19"/>
      <c r="AC42" s="23"/>
      <c r="AD42" s="23"/>
      <c r="AE42" s="23"/>
      <c r="AF42" s="23"/>
      <c r="AG42" s="23"/>
      <c r="AH42" s="23"/>
      <c r="AI42" s="19"/>
      <c r="AJ42" s="19"/>
      <c r="AK42" s="85" t="s">
        <v>438</v>
      </c>
      <c r="AL42" s="85" t="s">
        <v>439</v>
      </c>
      <c r="AM42" s="88"/>
      <c r="AN42" s="88"/>
      <c r="AO42" s="21"/>
      <c r="AP42" s="118"/>
      <c r="AQ42" s="118"/>
      <c r="AR42" s="119"/>
    </row>
    <row r="43" spans="1:45" s="5" customFormat="1" ht="39.6" x14ac:dyDescent="0.25">
      <c r="A43" s="153">
        <v>57</v>
      </c>
      <c r="B43" s="75" t="s">
        <v>232</v>
      </c>
      <c r="C43" s="76" t="s">
        <v>298</v>
      </c>
      <c r="D43" s="76" t="s">
        <v>351</v>
      </c>
      <c r="E43" s="76" t="s">
        <v>368</v>
      </c>
      <c r="F43" s="76"/>
      <c r="G43" s="20"/>
      <c r="H43" s="20"/>
      <c r="I43" s="20"/>
      <c r="J43" s="20"/>
      <c r="K43" s="20" t="s">
        <v>272</v>
      </c>
      <c r="L43" s="195">
        <v>1</v>
      </c>
      <c r="M43" s="68"/>
      <c r="N43" s="20"/>
      <c r="O43" s="20" t="s">
        <v>392</v>
      </c>
      <c r="P43" s="20"/>
      <c r="Q43" s="20" t="s">
        <v>429</v>
      </c>
      <c r="R43" s="20"/>
      <c r="S43" s="87"/>
      <c r="T43" s="19"/>
      <c r="U43" s="69"/>
      <c r="V43" s="19"/>
      <c r="W43" s="150"/>
      <c r="X43" s="19"/>
      <c r="Y43" s="19" t="s">
        <v>12</v>
      </c>
      <c r="Z43" s="179" t="s">
        <v>477</v>
      </c>
      <c r="AA43" s="74">
        <v>42865</v>
      </c>
      <c r="AB43" s="19" t="s">
        <v>476</v>
      </c>
      <c r="AC43" s="23">
        <v>7</v>
      </c>
      <c r="AD43" s="23">
        <v>0</v>
      </c>
      <c r="AE43" s="23">
        <v>0</v>
      </c>
      <c r="AF43" s="23"/>
      <c r="AG43" s="23"/>
      <c r="AH43" s="23"/>
      <c r="AI43" s="19"/>
      <c r="AJ43" s="19"/>
      <c r="AK43" s="85" t="s">
        <v>438</v>
      </c>
      <c r="AL43" s="85" t="s">
        <v>439</v>
      </c>
      <c r="AM43" s="88"/>
      <c r="AN43" s="88"/>
      <c r="AO43" s="21"/>
      <c r="AP43" s="118"/>
      <c r="AQ43" s="118"/>
      <c r="AR43" s="119"/>
    </row>
    <row r="44" spans="1:45" s="5" customFormat="1" ht="66" x14ac:dyDescent="0.25">
      <c r="A44" s="153">
        <v>58</v>
      </c>
      <c r="B44" s="75" t="s">
        <v>232</v>
      </c>
      <c r="C44" s="76" t="s">
        <v>298</v>
      </c>
      <c r="D44" s="76" t="s">
        <v>352</v>
      </c>
      <c r="E44" s="76" t="s">
        <v>369</v>
      </c>
      <c r="F44" s="76"/>
      <c r="G44" s="20"/>
      <c r="H44" s="20"/>
      <c r="I44" s="20"/>
      <c r="J44" s="20"/>
      <c r="K44" s="20" t="s">
        <v>235</v>
      </c>
      <c r="L44" s="68"/>
      <c r="M44" s="68"/>
      <c r="N44" s="20"/>
      <c r="O44" s="20" t="s">
        <v>393</v>
      </c>
      <c r="P44" s="20"/>
      <c r="Q44" s="20" t="s">
        <v>430</v>
      </c>
      <c r="R44" s="20"/>
      <c r="S44" s="87"/>
      <c r="T44" s="19"/>
      <c r="U44" s="69"/>
      <c r="V44" s="19"/>
      <c r="W44" s="150"/>
      <c r="X44" s="19"/>
      <c r="Y44" s="19"/>
      <c r="Z44" s="19"/>
      <c r="AA44" s="74"/>
      <c r="AB44" s="19"/>
      <c r="AC44" s="23"/>
      <c r="AD44" s="23"/>
      <c r="AE44" s="23"/>
      <c r="AF44" s="23"/>
      <c r="AG44" s="23"/>
      <c r="AH44" s="23"/>
      <c r="AI44" s="19"/>
      <c r="AJ44" s="19"/>
      <c r="AK44" s="85" t="s">
        <v>438</v>
      </c>
      <c r="AL44" s="85" t="s">
        <v>439</v>
      </c>
      <c r="AM44" s="88"/>
      <c r="AN44" s="88"/>
      <c r="AO44" s="21"/>
      <c r="AP44" s="118"/>
      <c r="AQ44" s="118"/>
      <c r="AR44" s="119"/>
    </row>
    <row r="45" spans="1:45" s="5" customFormat="1" ht="118.8" x14ac:dyDescent="0.25">
      <c r="A45" s="153">
        <v>59</v>
      </c>
      <c r="B45" s="75" t="s">
        <v>232</v>
      </c>
      <c r="C45" s="76" t="s">
        <v>298</v>
      </c>
      <c r="D45" s="76" t="s">
        <v>352</v>
      </c>
      <c r="E45" s="76" t="s">
        <v>369</v>
      </c>
      <c r="F45" s="76"/>
      <c r="G45" s="20"/>
      <c r="H45" s="20"/>
      <c r="I45" s="20"/>
      <c r="J45" s="20"/>
      <c r="K45" s="20" t="s">
        <v>302</v>
      </c>
      <c r="L45" s="68"/>
      <c r="M45" s="68"/>
      <c r="N45" s="20"/>
      <c r="O45" s="20"/>
      <c r="P45" s="20"/>
      <c r="Q45" s="20" t="s">
        <v>431</v>
      </c>
      <c r="R45" s="20"/>
      <c r="S45" s="87"/>
      <c r="T45" s="19"/>
      <c r="U45" s="69"/>
      <c r="V45" s="19"/>
      <c r="W45" s="150"/>
      <c r="X45" s="19"/>
      <c r="Y45" s="19"/>
      <c r="Z45" s="19"/>
      <c r="AA45" s="74"/>
      <c r="AB45" s="19"/>
      <c r="AC45" s="23"/>
      <c r="AD45" s="23"/>
      <c r="AE45" s="23"/>
      <c r="AF45" s="23"/>
      <c r="AG45" s="23"/>
      <c r="AH45" s="23"/>
      <c r="AI45" s="19"/>
      <c r="AJ45" s="19"/>
      <c r="AK45" s="85" t="s">
        <v>438</v>
      </c>
      <c r="AL45" s="85" t="s">
        <v>439</v>
      </c>
      <c r="AM45" s="88"/>
      <c r="AN45" s="88"/>
      <c r="AO45" s="21"/>
      <c r="AP45" s="118"/>
      <c r="AQ45" s="118"/>
      <c r="AR45" s="119"/>
    </row>
    <row r="46" spans="1:45" s="5" customFormat="1" ht="79.2" x14ac:dyDescent="0.25">
      <c r="A46" s="153">
        <v>60</v>
      </c>
      <c r="B46" s="75" t="s">
        <v>232</v>
      </c>
      <c r="C46" s="76" t="s">
        <v>298</v>
      </c>
      <c r="D46" s="76" t="s">
        <v>353</v>
      </c>
      <c r="E46" s="76" t="s">
        <v>369</v>
      </c>
      <c r="F46" s="76"/>
      <c r="G46" s="20"/>
      <c r="H46" s="20"/>
      <c r="I46" s="20"/>
      <c r="J46" s="20"/>
      <c r="K46" s="20" t="s">
        <v>272</v>
      </c>
      <c r="L46" s="195">
        <v>1</v>
      </c>
      <c r="M46" s="68"/>
      <c r="N46" s="20"/>
      <c r="O46" s="20" t="s">
        <v>394</v>
      </c>
      <c r="P46" s="20" t="s">
        <v>408</v>
      </c>
      <c r="Q46" s="20"/>
      <c r="R46" s="20"/>
      <c r="S46" s="87"/>
      <c r="T46" s="19"/>
      <c r="U46" s="69"/>
      <c r="V46" s="19"/>
      <c r="W46" s="150"/>
      <c r="X46" s="19"/>
      <c r="Y46" s="19" t="s">
        <v>12</v>
      </c>
      <c r="Z46" s="179" t="s">
        <v>477</v>
      </c>
      <c r="AA46" s="74">
        <v>42865</v>
      </c>
      <c r="AB46" s="19" t="s">
        <v>476</v>
      </c>
      <c r="AC46" s="23">
        <v>7</v>
      </c>
      <c r="AD46" s="23">
        <v>0</v>
      </c>
      <c r="AE46" s="23">
        <v>0</v>
      </c>
      <c r="AF46" s="23"/>
      <c r="AG46" s="23"/>
      <c r="AH46" s="23"/>
      <c r="AI46" s="19"/>
      <c r="AJ46" s="19"/>
      <c r="AK46" s="85" t="s">
        <v>438</v>
      </c>
      <c r="AL46" s="85" t="s">
        <v>439</v>
      </c>
      <c r="AM46" s="88"/>
      <c r="AN46" s="88"/>
      <c r="AO46" s="21"/>
      <c r="AP46" s="118"/>
      <c r="AQ46" s="118"/>
      <c r="AR46" s="119"/>
    </row>
    <row r="47" spans="1:45" s="5" customFormat="1" ht="79.2" x14ac:dyDescent="0.25">
      <c r="A47" s="153">
        <v>61</v>
      </c>
      <c r="B47" s="75" t="s">
        <v>232</v>
      </c>
      <c r="C47" s="76" t="s">
        <v>298</v>
      </c>
      <c r="D47" s="76" t="s">
        <v>354</v>
      </c>
      <c r="E47" s="76" t="s">
        <v>370</v>
      </c>
      <c r="F47" s="76"/>
      <c r="G47" s="20"/>
      <c r="H47" s="20"/>
      <c r="I47" s="20"/>
      <c r="J47" s="20"/>
      <c r="K47" s="20" t="s">
        <v>235</v>
      </c>
      <c r="L47" s="68"/>
      <c r="M47" s="68"/>
      <c r="N47" s="20"/>
      <c r="O47" s="20" t="s">
        <v>395</v>
      </c>
      <c r="P47" s="20"/>
      <c r="Q47" s="20" t="s">
        <v>432</v>
      </c>
      <c r="R47" s="20"/>
      <c r="S47" s="87"/>
      <c r="T47" s="19"/>
      <c r="U47" s="69"/>
      <c r="V47" s="19"/>
      <c r="W47" s="150"/>
      <c r="X47" s="19"/>
      <c r="Y47" s="19"/>
      <c r="Z47" s="19"/>
      <c r="AA47" s="74"/>
      <c r="AB47" s="19"/>
      <c r="AC47" s="23"/>
      <c r="AD47" s="23"/>
      <c r="AE47" s="23"/>
      <c r="AF47" s="23"/>
      <c r="AG47" s="23"/>
      <c r="AH47" s="23"/>
      <c r="AI47" s="19"/>
      <c r="AJ47" s="19"/>
      <c r="AK47" s="85" t="s">
        <v>438</v>
      </c>
      <c r="AL47" s="85" t="s">
        <v>439</v>
      </c>
      <c r="AM47" s="88"/>
      <c r="AN47" s="88"/>
      <c r="AO47" s="21"/>
      <c r="AP47" s="118"/>
      <c r="AQ47" s="118"/>
      <c r="AR47" s="119"/>
    </row>
    <row r="48" spans="1:45" s="5" customFormat="1" ht="39.6" x14ac:dyDescent="0.25">
      <c r="A48" s="153">
        <v>62</v>
      </c>
      <c r="B48" s="75" t="s">
        <v>232</v>
      </c>
      <c r="C48" s="76" t="s">
        <v>298</v>
      </c>
      <c r="D48" s="76" t="s">
        <v>354</v>
      </c>
      <c r="E48" s="76" t="s">
        <v>370</v>
      </c>
      <c r="F48" s="76"/>
      <c r="G48" s="20"/>
      <c r="H48" s="20"/>
      <c r="I48" s="20"/>
      <c r="J48" s="20"/>
      <c r="K48" s="20" t="s">
        <v>245</v>
      </c>
      <c r="L48" s="68"/>
      <c r="M48" s="68"/>
      <c r="N48" s="20"/>
      <c r="O48" s="20" t="s">
        <v>396</v>
      </c>
      <c r="P48" s="20" t="s">
        <v>409</v>
      </c>
      <c r="Q48" s="20"/>
      <c r="R48" s="20"/>
      <c r="S48" s="87"/>
      <c r="T48" s="19"/>
      <c r="U48" s="69"/>
      <c r="V48" s="19"/>
      <c r="W48" s="150"/>
      <c r="X48" s="19"/>
      <c r="Y48" s="19"/>
      <c r="Z48" s="19"/>
      <c r="AA48" s="74"/>
      <c r="AB48" s="19"/>
      <c r="AC48" s="23"/>
      <c r="AD48" s="23"/>
      <c r="AE48" s="23"/>
      <c r="AF48" s="23"/>
      <c r="AG48" s="23"/>
      <c r="AH48" s="23"/>
      <c r="AI48" s="19"/>
      <c r="AJ48" s="19"/>
      <c r="AK48" s="85" t="s">
        <v>438</v>
      </c>
      <c r="AL48" s="85" t="s">
        <v>439</v>
      </c>
      <c r="AM48" s="88"/>
      <c r="AN48" s="88"/>
      <c r="AO48" s="21"/>
      <c r="AP48" s="118"/>
      <c r="AQ48" s="118"/>
      <c r="AR48" s="119"/>
    </row>
    <row r="49" spans="1:44" s="5" customFormat="1" ht="145.19999999999999" x14ac:dyDescent="0.25">
      <c r="A49" s="153">
        <v>63</v>
      </c>
      <c r="B49" s="75" t="s">
        <v>232</v>
      </c>
      <c r="C49" s="76" t="s">
        <v>298</v>
      </c>
      <c r="D49" s="76" t="s">
        <v>354</v>
      </c>
      <c r="E49" s="76" t="s">
        <v>370</v>
      </c>
      <c r="F49" s="76"/>
      <c r="G49" s="20"/>
      <c r="H49" s="20"/>
      <c r="I49" s="20"/>
      <c r="J49" s="20"/>
      <c r="K49" s="20" t="s">
        <v>235</v>
      </c>
      <c r="L49" s="68"/>
      <c r="M49" s="68"/>
      <c r="N49" s="20"/>
      <c r="O49" s="20" t="s">
        <v>397</v>
      </c>
      <c r="P49" s="20"/>
      <c r="Q49" s="20" t="s">
        <v>433</v>
      </c>
      <c r="R49" s="20"/>
      <c r="S49" s="87"/>
      <c r="T49" s="19"/>
      <c r="U49" s="69"/>
      <c r="V49" s="19"/>
      <c r="W49" s="150"/>
      <c r="X49" s="19"/>
      <c r="Y49" s="19"/>
      <c r="Z49" s="19"/>
      <c r="AA49" s="74"/>
      <c r="AB49" s="19"/>
      <c r="AC49" s="23"/>
      <c r="AD49" s="23"/>
      <c r="AE49" s="23"/>
      <c r="AF49" s="23"/>
      <c r="AG49" s="23"/>
      <c r="AH49" s="23"/>
      <c r="AI49" s="19"/>
      <c r="AJ49" s="19"/>
      <c r="AK49" s="85" t="s">
        <v>438</v>
      </c>
      <c r="AL49" s="85" t="s">
        <v>439</v>
      </c>
      <c r="AM49" s="88"/>
      <c r="AN49" s="88"/>
      <c r="AO49" s="21"/>
      <c r="AP49" s="118"/>
      <c r="AQ49" s="118"/>
      <c r="AR49" s="119"/>
    </row>
    <row r="50" spans="1:44" s="5" customFormat="1" ht="79.2" x14ac:dyDescent="0.25">
      <c r="A50" s="153">
        <v>64</v>
      </c>
      <c r="B50" s="75" t="s">
        <v>232</v>
      </c>
      <c r="C50" s="76" t="s">
        <v>298</v>
      </c>
      <c r="D50" s="76" t="s">
        <v>355</v>
      </c>
      <c r="E50" s="76" t="s">
        <v>370</v>
      </c>
      <c r="F50" s="76"/>
      <c r="G50" s="20"/>
      <c r="H50" s="20"/>
      <c r="I50" s="20"/>
      <c r="J50" s="20"/>
      <c r="K50" s="20" t="s">
        <v>272</v>
      </c>
      <c r="L50" s="195">
        <v>1</v>
      </c>
      <c r="M50" s="68"/>
      <c r="N50" s="20"/>
      <c r="O50" s="20" t="s">
        <v>398</v>
      </c>
      <c r="P50" s="20"/>
      <c r="Q50" s="20" t="s">
        <v>434</v>
      </c>
      <c r="R50" s="20"/>
      <c r="S50" s="87"/>
      <c r="T50" s="19"/>
      <c r="U50" s="69"/>
      <c r="V50" s="19"/>
      <c r="W50" s="150"/>
      <c r="X50" s="19"/>
      <c r="Y50" s="19" t="s">
        <v>12</v>
      </c>
      <c r="Z50" s="179" t="s">
        <v>477</v>
      </c>
      <c r="AA50" s="74">
        <v>42865</v>
      </c>
      <c r="AB50" s="19" t="s">
        <v>476</v>
      </c>
      <c r="AC50" s="23">
        <v>7</v>
      </c>
      <c r="AD50" s="23">
        <v>0</v>
      </c>
      <c r="AE50" s="23">
        <v>0</v>
      </c>
      <c r="AF50" s="23"/>
      <c r="AG50" s="23"/>
      <c r="AH50" s="23"/>
      <c r="AI50" s="19"/>
      <c r="AJ50" s="19"/>
      <c r="AK50" s="85" t="s">
        <v>438</v>
      </c>
      <c r="AL50" s="85" t="s">
        <v>439</v>
      </c>
      <c r="AM50" s="88"/>
      <c r="AN50" s="88"/>
      <c r="AO50" s="21"/>
      <c r="AP50" s="118"/>
      <c r="AQ50" s="118"/>
      <c r="AR50" s="119"/>
    </row>
    <row r="51" spans="1:44" s="5" customFormat="1" ht="66" x14ac:dyDescent="0.25">
      <c r="A51" s="153">
        <v>65</v>
      </c>
      <c r="B51" s="75" t="s">
        <v>232</v>
      </c>
      <c r="C51" s="76" t="s">
        <v>298</v>
      </c>
      <c r="D51" s="76" t="s">
        <v>356</v>
      </c>
      <c r="E51" s="76" t="s">
        <v>371</v>
      </c>
      <c r="F51" s="76"/>
      <c r="G51" s="20"/>
      <c r="H51" s="20"/>
      <c r="I51" s="20"/>
      <c r="J51" s="20"/>
      <c r="K51" s="20" t="s">
        <v>235</v>
      </c>
      <c r="L51" s="68"/>
      <c r="M51" s="68"/>
      <c r="N51" s="20"/>
      <c r="O51" s="20" t="s">
        <v>399</v>
      </c>
      <c r="P51" s="20"/>
      <c r="Q51" s="20" t="s">
        <v>435</v>
      </c>
      <c r="R51" s="20"/>
      <c r="S51" s="87"/>
      <c r="T51" s="19"/>
      <c r="U51" s="69"/>
      <c r="V51" s="19"/>
      <c r="W51" s="150"/>
      <c r="X51" s="19"/>
      <c r="Y51" s="19"/>
      <c r="Z51" s="19"/>
      <c r="AA51" s="74"/>
      <c r="AB51" s="19"/>
      <c r="AC51" s="23"/>
      <c r="AD51" s="23"/>
      <c r="AE51" s="23"/>
      <c r="AF51" s="23"/>
      <c r="AG51" s="23"/>
      <c r="AH51" s="23"/>
      <c r="AI51" s="19"/>
      <c r="AJ51" s="19"/>
      <c r="AK51" s="85" t="s">
        <v>438</v>
      </c>
      <c r="AL51" s="85" t="s">
        <v>439</v>
      </c>
      <c r="AM51" s="88"/>
      <c r="AN51" s="88"/>
      <c r="AO51" s="21"/>
      <c r="AP51" s="118"/>
      <c r="AQ51" s="118"/>
      <c r="AR51" s="119"/>
    </row>
    <row r="52" spans="1:44" s="5" customFormat="1" ht="39.6" x14ac:dyDescent="0.25">
      <c r="A52" s="153">
        <v>17</v>
      </c>
      <c r="B52" s="75" t="s">
        <v>232</v>
      </c>
      <c r="C52" s="76" t="s">
        <v>298</v>
      </c>
      <c r="D52" s="76"/>
      <c r="E52" s="76"/>
      <c r="F52" s="76"/>
      <c r="G52" s="20"/>
      <c r="H52" s="20"/>
      <c r="I52" s="20"/>
      <c r="J52" s="20"/>
      <c r="K52" s="20" t="s">
        <v>235</v>
      </c>
      <c r="L52" s="68"/>
      <c r="M52" s="68"/>
      <c r="N52" s="20"/>
      <c r="O52" s="20"/>
      <c r="P52" s="20"/>
      <c r="Q52" s="20" t="s">
        <v>305</v>
      </c>
      <c r="R52" s="20"/>
      <c r="S52" s="87"/>
      <c r="T52" s="19"/>
      <c r="U52" s="69"/>
      <c r="V52" s="19"/>
      <c r="W52" s="150"/>
      <c r="X52" s="19"/>
      <c r="Y52" s="19"/>
      <c r="Z52" s="19"/>
      <c r="AA52" s="74"/>
      <c r="AB52" s="19"/>
      <c r="AC52" s="23"/>
      <c r="AD52" s="23"/>
      <c r="AE52" s="23"/>
      <c r="AF52" s="23"/>
      <c r="AG52" s="23"/>
      <c r="AH52" s="23"/>
      <c r="AI52" s="19"/>
      <c r="AJ52" s="19"/>
      <c r="AK52" s="85" t="s">
        <v>309</v>
      </c>
      <c r="AL52" s="85" t="s">
        <v>292</v>
      </c>
      <c r="AM52" s="88"/>
      <c r="AN52" s="88"/>
      <c r="AO52" s="21"/>
      <c r="AP52" s="118"/>
      <c r="AQ52" s="118"/>
      <c r="AR52" s="119"/>
    </row>
    <row r="53" spans="1:44" s="5" customFormat="1" ht="52.8" x14ac:dyDescent="0.25">
      <c r="A53" s="153">
        <v>29</v>
      </c>
      <c r="B53" s="75" t="s">
        <v>321</v>
      </c>
      <c r="C53" s="76" t="s">
        <v>322</v>
      </c>
      <c r="D53" s="76"/>
      <c r="E53" s="76" t="s">
        <v>324</v>
      </c>
      <c r="F53" s="76"/>
      <c r="G53" s="20"/>
      <c r="H53" s="20"/>
      <c r="I53" s="20"/>
      <c r="J53" s="20"/>
      <c r="K53" s="20" t="s">
        <v>273</v>
      </c>
      <c r="L53" s="68"/>
      <c r="M53" s="68"/>
      <c r="N53" s="20"/>
      <c r="O53" s="20" t="s">
        <v>326</v>
      </c>
      <c r="P53" s="20" t="s">
        <v>328</v>
      </c>
      <c r="Q53" s="20" t="s">
        <v>330</v>
      </c>
      <c r="R53" s="20"/>
      <c r="S53" s="87"/>
      <c r="T53" s="19"/>
      <c r="U53" s="69"/>
      <c r="V53" s="19"/>
      <c r="W53" s="150"/>
      <c r="X53" s="19"/>
      <c r="Y53" s="19"/>
      <c r="Z53" s="19"/>
      <c r="AA53" s="74"/>
      <c r="AB53" s="19"/>
      <c r="AC53" s="23"/>
      <c r="AD53" s="23"/>
      <c r="AE53" s="23"/>
      <c r="AF53" s="23"/>
      <c r="AG53" s="23"/>
      <c r="AH53" s="23"/>
      <c r="AI53" s="19"/>
      <c r="AJ53" s="19"/>
      <c r="AK53" s="85" t="s">
        <v>243</v>
      </c>
      <c r="AL53" s="85" t="s">
        <v>332</v>
      </c>
      <c r="AM53" s="88"/>
      <c r="AN53" s="88"/>
      <c r="AO53" s="21"/>
      <c r="AP53" s="118"/>
      <c r="AQ53" s="118"/>
      <c r="AR53" s="119"/>
    </row>
    <row r="54" spans="1:44" s="5" customFormat="1" ht="171.6" x14ac:dyDescent="0.25">
      <c r="A54" s="153">
        <v>72</v>
      </c>
      <c r="B54" s="75" t="s">
        <v>232</v>
      </c>
      <c r="C54" s="76" t="s">
        <v>441</v>
      </c>
      <c r="D54" s="76"/>
      <c r="E54" s="76" t="s">
        <v>446</v>
      </c>
      <c r="F54" s="76"/>
      <c r="G54" s="20" t="s">
        <v>100</v>
      </c>
      <c r="H54" s="20"/>
      <c r="I54" s="20"/>
      <c r="J54" s="20"/>
      <c r="K54" s="20" t="s">
        <v>245</v>
      </c>
      <c r="L54" s="68"/>
      <c r="M54" s="68"/>
      <c r="N54" s="20"/>
      <c r="O54" s="20" t="s">
        <v>451</v>
      </c>
      <c r="P54" s="20" t="s">
        <v>456</v>
      </c>
      <c r="Q54" s="20" t="s">
        <v>461</v>
      </c>
      <c r="R54" s="20" t="s">
        <v>466</v>
      </c>
      <c r="S54" s="87"/>
      <c r="T54" s="19"/>
      <c r="U54" s="69"/>
      <c r="V54" s="19"/>
      <c r="W54" s="150"/>
      <c r="X54" s="19"/>
      <c r="Y54" s="19"/>
      <c r="Z54" s="19"/>
      <c r="AA54" s="74"/>
      <c r="AB54" s="19"/>
      <c r="AC54" s="23"/>
      <c r="AD54" s="23"/>
      <c r="AE54" s="23"/>
      <c r="AF54" s="23"/>
      <c r="AG54" s="23"/>
      <c r="AH54" s="23"/>
      <c r="AI54" s="19"/>
      <c r="AJ54" s="19"/>
      <c r="AK54" s="85" t="s">
        <v>248</v>
      </c>
      <c r="AL54" s="85"/>
      <c r="AM54" s="88"/>
      <c r="AN54" s="88"/>
      <c r="AO54" s="21"/>
      <c r="AP54" s="118"/>
      <c r="AQ54" s="118"/>
      <c r="AR54" s="119"/>
    </row>
    <row r="55" spans="1:44" s="5" customFormat="1" ht="132" x14ac:dyDescent="0.25">
      <c r="A55" s="153">
        <v>18</v>
      </c>
      <c r="B55" s="75" t="s">
        <v>232</v>
      </c>
      <c r="C55" s="76" t="s">
        <v>299</v>
      </c>
      <c r="D55" s="76"/>
      <c r="E55" s="76"/>
      <c r="F55" s="76"/>
      <c r="G55" s="20"/>
      <c r="H55" s="20"/>
      <c r="I55" s="20"/>
      <c r="J55" s="20"/>
      <c r="K55" s="20" t="s">
        <v>235</v>
      </c>
      <c r="L55" s="68"/>
      <c r="M55" s="68"/>
      <c r="N55" s="20"/>
      <c r="O55" s="20"/>
      <c r="P55" s="20"/>
      <c r="Q55" s="20" t="s">
        <v>306</v>
      </c>
      <c r="R55" s="20"/>
      <c r="S55" s="87"/>
      <c r="T55" s="19"/>
      <c r="U55" s="69"/>
      <c r="V55" s="19"/>
      <c r="W55" s="150"/>
      <c r="X55" s="19"/>
      <c r="Y55" s="19"/>
      <c r="Z55" s="19"/>
      <c r="AA55" s="74"/>
      <c r="AB55" s="19"/>
      <c r="AC55" s="23"/>
      <c r="AD55" s="23"/>
      <c r="AE55" s="23"/>
      <c r="AF55" s="23"/>
      <c r="AG55" s="23"/>
      <c r="AH55" s="23"/>
      <c r="AI55" s="19"/>
      <c r="AJ55" s="19"/>
      <c r="AK55" s="85" t="s">
        <v>309</v>
      </c>
      <c r="AL55" s="85" t="s">
        <v>292</v>
      </c>
      <c r="AM55" s="88"/>
      <c r="AN55" s="88"/>
      <c r="AO55" s="21"/>
      <c r="AP55" s="118"/>
      <c r="AQ55" s="118"/>
      <c r="AR55" s="119"/>
    </row>
    <row r="56" spans="1:44" s="5" customFormat="1" ht="158.4" x14ac:dyDescent="0.25">
      <c r="A56" s="153">
        <v>19</v>
      </c>
      <c r="B56" s="75" t="s">
        <v>232</v>
      </c>
      <c r="C56" s="76" t="s">
        <v>299</v>
      </c>
      <c r="D56" s="76"/>
      <c r="E56" s="76"/>
      <c r="F56" s="76"/>
      <c r="G56" s="20"/>
      <c r="H56" s="20"/>
      <c r="I56" s="20"/>
      <c r="J56" s="20"/>
      <c r="K56" s="20" t="s">
        <v>302</v>
      </c>
      <c r="L56" s="68"/>
      <c r="M56" s="68"/>
      <c r="N56" s="20"/>
      <c r="O56" s="20"/>
      <c r="P56" s="20"/>
      <c r="Q56" s="20" t="s">
        <v>307</v>
      </c>
      <c r="R56" s="20"/>
      <c r="S56" s="87"/>
      <c r="T56" s="19"/>
      <c r="U56" s="69"/>
      <c r="V56" s="19"/>
      <c r="W56" s="150"/>
      <c r="X56" s="19"/>
      <c r="Y56" s="19"/>
      <c r="Z56" s="19"/>
      <c r="AA56" s="74"/>
      <c r="AB56" s="19"/>
      <c r="AC56" s="23"/>
      <c r="AD56" s="23"/>
      <c r="AE56" s="23"/>
      <c r="AF56" s="23"/>
      <c r="AG56" s="23"/>
      <c r="AH56" s="23"/>
      <c r="AI56" s="19"/>
      <c r="AJ56" s="19"/>
      <c r="AK56" s="85" t="s">
        <v>309</v>
      </c>
      <c r="AL56" s="85" t="s">
        <v>292</v>
      </c>
      <c r="AM56" s="88"/>
      <c r="AN56" s="88"/>
      <c r="AO56" s="21"/>
      <c r="AP56" s="118"/>
      <c r="AQ56" s="118"/>
      <c r="AR56" s="119"/>
    </row>
    <row r="57" spans="1:44" s="5" customFormat="1" ht="118.8" x14ac:dyDescent="0.25">
      <c r="A57" s="153">
        <v>20</v>
      </c>
      <c r="B57" s="75" t="s">
        <v>232</v>
      </c>
      <c r="C57" s="76" t="s">
        <v>299</v>
      </c>
      <c r="D57" s="76"/>
      <c r="E57" s="76"/>
      <c r="F57" s="76"/>
      <c r="G57" s="20"/>
      <c r="H57" s="20"/>
      <c r="I57" s="20"/>
      <c r="J57" s="20"/>
      <c r="K57" s="20" t="s">
        <v>245</v>
      </c>
      <c r="L57" s="68"/>
      <c r="M57" s="68"/>
      <c r="N57" s="20"/>
      <c r="O57" s="20"/>
      <c r="P57" s="20"/>
      <c r="Q57" s="20" t="s">
        <v>308</v>
      </c>
      <c r="R57" s="20"/>
      <c r="S57" s="87"/>
      <c r="T57" s="19"/>
      <c r="U57" s="69"/>
      <c r="V57" s="19"/>
      <c r="W57" s="150"/>
      <c r="X57" s="19"/>
      <c r="Y57" s="19"/>
      <c r="Z57" s="19"/>
      <c r="AA57" s="74"/>
      <c r="AB57" s="19"/>
      <c r="AC57" s="23"/>
      <c r="AD57" s="23"/>
      <c r="AE57" s="23"/>
      <c r="AF57" s="23"/>
      <c r="AG57" s="23"/>
      <c r="AH57" s="23"/>
      <c r="AI57" s="19"/>
      <c r="AJ57" s="19"/>
      <c r="AK57" s="85" t="s">
        <v>309</v>
      </c>
      <c r="AL57" s="85" t="s">
        <v>292</v>
      </c>
      <c r="AM57" s="88"/>
      <c r="AN57" s="88"/>
      <c r="AO57" s="21"/>
      <c r="AP57" s="118"/>
      <c r="AQ57" s="118"/>
      <c r="AR57" s="119"/>
    </row>
    <row r="58" spans="1:44" s="5" customFormat="1" ht="79.2" x14ac:dyDescent="0.25">
      <c r="A58" s="153">
        <v>66</v>
      </c>
      <c r="B58" s="75" t="s">
        <v>232</v>
      </c>
      <c r="C58" s="76" t="s">
        <v>336</v>
      </c>
      <c r="D58" s="76"/>
      <c r="E58" s="76"/>
      <c r="F58" s="76"/>
      <c r="G58" s="20"/>
      <c r="H58" s="20"/>
      <c r="I58" s="20"/>
      <c r="J58" s="20"/>
      <c r="K58" s="20" t="s">
        <v>235</v>
      </c>
      <c r="L58" s="68"/>
      <c r="M58" s="68"/>
      <c r="N58" s="20"/>
      <c r="O58" s="20"/>
      <c r="P58" s="20"/>
      <c r="Q58" s="20" t="s">
        <v>436</v>
      </c>
      <c r="R58" s="20"/>
      <c r="S58" s="87"/>
      <c r="T58" s="19"/>
      <c r="U58" s="69"/>
      <c r="V58" s="19"/>
      <c r="W58" s="150"/>
      <c r="X58" s="19"/>
      <c r="Y58" s="19"/>
      <c r="Z58" s="19"/>
      <c r="AA58" s="74"/>
      <c r="AB58" s="19"/>
      <c r="AC58" s="23"/>
      <c r="AD58" s="23"/>
      <c r="AE58" s="23"/>
      <c r="AF58" s="23"/>
      <c r="AG58" s="23"/>
      <c r="AH58" s="23"/>
      <c r="AI58" s="19"/>
      <c r="AJ58" s="19"/>
      <c r="AK58" s="85" t="s">
        <v>438</v>
      </c>
      <c r="AL58" s="85" t="s">
        <v>439</v>
      </c>
      <c r="AM58" s="88"/>
      <c r="AN58" s="88"/>
      <c r="AO58" s="21"/>
      <c r="AP58" s="118"/>
      <c r="AQ58" s="118"/>
      <c r="AR58" s="119"/>
    </row>
    <row r="59" spans="1:44" s="5" customFormat="1" ht="79.2" x14ac:dyDescent="0.25">
      <c r="A59" s="153">
        <v>68</v>
      </c>
      <c r="B59" s="75" t="s">
        <v>232</v>
      </c>
      <c r="C59" s="76" t="s">
        <v>440</v>
      </c>
      <c r="D59" s="76"/>
      <c r="E59" s="76"/>
      <c r="F59" s="76"/>
      <c r="G59" s="20" t="s">
        <v>100</v>
      </c>
      <c r="H59" s="20"/>
      <c r="I59" s="20"/>
      <c r="J59" s="20"/>
      <c r="K59" s="20" t="s">
        <v>273</v>
      </c>
      <c r="L59" s="68"/>
      <c r="M59" s="68"/>
      <c r="N59" s="20"/>
      <c r="O59" s="20" t="s">
        <v>447</v>
      </c>
      <c r="P59" s="20" t="s">
        <v>452</v>
      </c>
      <c r="Q59" s="20" t="s">
        <v>457</v>
      </c>
      <c r="R59" s="20" t="s">
        <v>462</v>
      </c>
      <c r="S59" s="87"/>
      <c r="T59" s="19"/>
      <c r="U59" s="69"/>
      <c r="V59" s="19"/>
      <c r="W59" s="150"/>
      <c r="X59" s="19"/>
      <c r="Y59" s="19"/>
      <c r="Z59" s="19"/>
      <c r="AA59" s="74"/>
      <c r="AB59" s="19"/>
      <c r="AC59" s="23"/>
      <c r="AD59" s="23"/>
      <c r="AE59" s="23"/>
      <c r="AF59" s="23"/>
      <c r="AG59" s="23"/>
      <c r="AH59" s="23"/>
      <c r="AI59" s="19"/>
      <c r="AJ59" s="19"/>
      <c r="AK59" s="85" t="s">
        <v>248</v>
      </c>
      <c r="AL59" s="85"/>
      <c r="AM59" s="88"/>
      <c r="AN59" s="88"/>
      <c r="AO59" s="21"/>
      <c r="AP59" s="118"/>
      <c r="AQ59" s="118"/>
      <c r="AR59" s="119"/>
    </row>
    <row r="60" spans="1:44" s="5" customFormat="1" ht="39.6" x14ac:dyDescent="0.25">
      <c r="A60" s="153">
        <v>10</v>
      </c>
      <c r="B60" s="75" t="s">
        <v>232</v>
      </c>
      <c r="C60" s="76"/>
      <c r="D60" s="76" t="s">
        <v>262</v>
      </c>
      <c r="E60" s="76" t="s">
        <v>269</v>
      </c>
      <c r="F60" s="76"/>
      <c r="G60" s="20"/>
      <c r="H60" s="20"/>
      <c r="I60" s="20"/>
      <c r="J60" s="20"/>
      <c r="K60" s="20" t="s">
        <v>273</v>
      </c>
      <c r="L60" s="68"/>
      <c r="M60" s="68"/>
      <c r="N60" s="20"/>
      <c r="O60" s="20" t="s">
        <v>277</v>
      </c>
      <c r="P60" s="20"/>
      <c r="Q60" s="20" t="s">
        <v>285</v>
      </c>
      <c r="R60" s="20"/>
      <c r="S60" s="87"/>
      <c r="T60" s="19"/>
      <c r="U60" s="69"/>
      <c r="V60" s="19"/>
      <c r="W60" s="150"/>
      <c r="X60" s="19"/>
      <c r="Y60" s="19"/>
      <c r="Z60" s="19"/>
      <c r="AA60" s="74"/>
      <c r="AB60" s="19"/>
      <c r="AC60" s="23"/>
      <c r="AD60" s="23"/>
      <c r="AE60" s="23"/>
      <c r="AF60" s="23"/>
      <c r="AG60" s="23"/>
      <c r="AH60" s="23"/>
      <c r="AI60" s="19"/>
      <c r="AJ60" s="19"/>
      <c r="AK60" s="85" t="s">
        <v>290</v>
      </c>
      <c r="AL60" s="85" t="s">
        <v>292</v>
      </c>
      <c r="AM60" s="88" t="s">
        <v>293</v>
      </c>
      <c r="AN60" s="88" t="s">
        <v>295</v>
      </c>
      <c r="AO60" s="21"/>
      <c r="AP60" s="118"/>
      <c r="AQ60" s="118"/>
      <c r="AR60" s="119"/>
    </row>
    <row r="61" spans="1:44" s="5" customFormat="1" ht="211.2" x14ac:dyDescent="0.25">
      <c r="A61" s="153">
        <v>12</v>
      </c>
      <c r="B61" s="75" t="s">
        <v>232</v>
      </c>
      <c r="C61" s="76"/>
      <c r="D61" s="76" t="s">
        <v>263</v>
      </c>
      <c r="E61" s="76" t="s">
        <v>270</v>
      </c>
      <c r="F61" s="76"/>
      <c r="G61" s="20"/>
      <c r="H61" s="20"/>
      <c r="I61" s="20"/>
      <c r="J61" s="20"/>
      <c r="K61" s="20" t="s">
        <v>245</v>
      </c>
      <c r="L61" s="68"/>
      <c r="M61" s="68"/>
      <c r="N61" s="20"/>
      <c r="O61" s="20" t="s">
        <v>278</v>
      </c>
      <c r="P61" s="20"/>
      <c r="Q61" s="20" t="s">
        <v>287</v>
      </c>
      <c r="R61" s="20"/>
      <c r="S61" s="87"/>
      <c r="T61" s="19"/>
      <c r="U61" s="69"/>
      <c r="V61" s="19"/>
      <c r="W61" s="150"/>
      <c r="X61" s="19"/>
      <c r="Y61" s="19"/>
      <c r="Z61" s="19"/>
      <c r="AA61" s="74"/>
      <c r="AB61" s="19"/>
      <c r="AC61" s="23"/>
      <c r="AD61" s="23"/>
      <c r="AE61" s="23"/>
      <c r="AF61" s="23"/>
      <c r="AG61" s="23"/>
      <c r="AH61" s="23"/>
      <c r="AI61" s="19"/>
      <c r="AJ61" s="19"/>
      <c r="AK61" s="85" t="s">
        <v>291</v>
      </c>
      <c r="AL61" s="85" t="s">
        <v>292</v>
      </c>
      <c r="AM61" s="88" t="s">
        <v>294</v>
      </c>
      <c r="AN61" s="88" t="s">
        <v>296</v>
      </c>
      <c r="AO61" s="21"/>
      <c r="AP61" s="118"/>
      <c r="AQ61" s="118"/>
      <c r="AR61" s="119"/>
    </row>
    <row r="62" spans="1:44" s="5" customFormat="1" ht="39.6" x14ac:dyDescent="0.25">
      <c r="A62" s="153">
        <v>13</v>
      </c>
      <c r="B62" s="75" t="s">
        <v>232</v>
      </c>
      <c r="C62" s="76"/>
      <c r="D62" s="76" t="s">
        <v>264</v>
      </c>
      <c r="E62" s="76" t="s">
        <v>267</v>
      </c>
      <c r="F62" s="76"/>
      <c r="G62" s="20"/>
      <c r="H62" s="20"/>
      <c r="I62" s="20"/>
      <c r="J62" s="20"/>
      <c r="K62" s="20" t="s">
        <v>272</v>
      </c>
      <c r="L62" s="195">
        <v>1</v>
      </c>
      <c r="M62" s="68"/>
      <c r="N62" s="20"/>
      <c r="O62" s="20" t="s">
        <v>279</v>
      </c>
      <c r="P62" s="20" t="s">
        <v>283</v>
      </c>
      <c r="Q62" s="20" t="s">
        <v>288</v>
      </c>
      <c r="R62" s="20"/>
      <c r="S62" s="87"/>
      <c r="T62" s="19"/>
      <c r="U62" s="69"/>
      <c r="V62" s="19"/>
      <c r="W62" s="150"/>
      <c r="X62" s="19"/>
      <c r="Y62" s="19" t="s">
        <v>12</v>
      </c>
      <c r="Z62" s="179" t="s">
        <v>477</v>
      </c>
      <c r="AA62" s="74">
        <v>42865</v>
      </c>
      <c r="AB62" s="19" t="s">
        <v>476</v>
      </c>
      <c r="AC62" s="23">
        <v>7</v>
      </c>
      <c r="AD62" s="23">
        <v>0</v>
      </c>
      <c r="AE62" s="23">
        <v>0</v>
      </c>
      <c r="AF62" s="23"/>
      <c r="AG62" s="23"/>
      <c r="AH62" s="23"/>
      <c r="AI62" s="19"/>
      <c r="AJ62" s="19"/>
      <c r="AK62" s="85" t="s">
        <v>291</v>
      </c>
      <c r="AL62" s="85" t="s">
        <v>292</v>
      </c>
      <c r="AM62" s="88" t="s">
        <v>294</v>
      </c>
      <c r="AN62" s="88" t="s">
        <v>296</v>
      </c>
      <c r="AO62" s="21"/>
      <c r="AP62" s="118"/>
      <c r="AQ62" s="118"/>
      <c r="AR62" s="119"/>
    </row>
    <row r="63" spans="1:44" s="5" customFormat="1" ht="52.8" x14ac:dyDescent="0.25">
      <c r="A63" s="153">
        <v>9</v>
      </c>
      <c r="B63" s="75" t="s">
        <v>232</v>
      </c>
      <c r="C63" s="76"/>
      <c r="D63" s="76" t="s">
        <v>261</v>
      </c>
      <c r="E63" s="76" t="s">
        <v>268</v>
      </c>
      <c r="F63" s="76"/>
      <c r="G63" s="20"/>
      <c r="H63" s="20"/>
      <c r="I63" s="20"/>
      <c r="J63" s="20"/>
      <c r="K63" s="20" t="s">
        <v>272</v>
      </c>
      <c r="L63" s="195">
        <v>1</v>
      </c>
      <c r="M63" s="68"/>
      <c r="N63" s="20"/>
      <c r="O63" s="20" t="s">
        <v>276</v>
      </c>
      <c r="P63" s="20"/>
      <c r="Q63" s="20" t="s">
        <v>284</v>
      </c>
      <c r="R63" s="20"/>
      <c r="S63" s="87"/>
      <c r="T63" s="19"/>
      <c r="U63" s="69"/>
      <c r="V63" s="19"/>
      <c r="W63" s="150"/>
      <c r="X63" s="19"/>
      <c r="Y63" s="19" t="s">
        <v>12</v>
      </c>
      <c r="Z63" s="179" t="s">
        <v>477</v>
      </c>
      <c r="AA63" s="74">
        <v>42865</v>
      </c>
      <c r="AB63" s="19" t="s">
        <v>476</v>
      </c>
      <c r="AC63" s="23">
        <v>7</v>
      </c>
      <c r="AD63" s="23">
        <v>0</v>
      </c>
      <c r="AE63" s="23">
        <v>0</v>
      </c>
      <c r="AF63" s="23"/>
      <c r="AG63" s="23"/>
      <c r="AH63" s="23"/>
      <c r="AI63" s="19"/>
      <c r="AJ63" s="19"/>
      <c r="AK63" s="85" t="s">
        <v>290</v>
      </c>
      <c r="AL63" s="85" t="s">
        <v>292</v>
      </c>
      <c r="AM63" s="88" t="s">
        <v>293</v>
      </c>
      <c r="AN63" s="88" t="s">
        <v>295</v>
      </c>
      <c r="AO63" s="21"/>
      <c r="AP63" s="118"/>
      <c r="AQ63" s="118"/>
      <c r="AR63" s="119"/>
    </row>
    <row r="64" spans="1:44" s="5" customFormat="1" ht="198" x14ac:dyDescent="0.25">
      <c r="A64" s="153">
        <v>14</v>
      </c>
      <c r="B64" s="75" t="s">
        <v>232</v>
      </c>
      <c r="C64" s="76"/>
      <c r="D64" s="76" t="s">
        <v>265</v>
      </c>
      <c r="E64" s="76" t="s">
        <v>271</v>
      </c>
      <c r="F64" s="76"/>
      <c r="G64" s="20"/>
      <c r="H64" s="20"/>
      <c r="I64" s="20"/>
      <c r="J64" s="20"/>
      <c r="K64" s="20" t="s">
        <v>245</v>
      </c>
      <c r="L64" s="68"/>
      <c r="M64" s="68"/>
      <c r="N64" s="20"/>
      <c r="O64" s="20" t="s">
        <v>280</v>
      </c>
      <c r="P64" s="20"/>
      <c r="Q64" s="20" t="s">
        <v>289</v>
      </c>
      <c r="R64" s="20"/>
      <c r="S64" s="87"/>
      <c r="T64" s="19"/>
      <c r="U64" s="69"/>
      <c r="V64" s="19"/>
      <c r="W64" s="150"/>
      <c r="X64" s="19"/>
      <c r="Y64" s="19"/>
      <c r="Z64" s="19"/>
      <c r="AA64" s="74"/>
      <c r="AB64" s="19"/>
      <c r="AC64" s="23"/>
      <c r="AD64" s="23"/>
      <c r="AE64" s="23"/>
      <c r="AF64" s="23"/>
      <c r="AG64" s="23"/>
      <c r="AH64" s="23"/>
      <c r="AI64" s="19"/>
      <c r="AJ64" s="19"/>
      <c r="AK64" s="85" t="s">
        <v>291</v>
      </c>
      <c r="AL64" s="85" t="s">
        <v>292</v>
      </c>
      <c r="AM64" s="88" t="s">
        <v>294</v>
      </c>
      <c r="AN64" s="88" t="s">
        <v>296</v>
      </c>
      <c r="AO64" s="21"/>
      <c r="AP64" s="118"/>
      <c r="AQ64" s="118"/>
      <c r="AR64" s="119"/>
    </row>
    <row r="65" spans="1:44" s="5" customFormat="1" ht="39.6" x14ac:dyDescent="0.25">
      <c r="A65" s="153">
        <v>7</v>
      </c>
      <c r="B65" s="75" t="s">
        <v>232</v>
      </c>
      <c r="C65" s="76"/>
      <c r="D65" s="76"/>
      <c r="E65" s="76" t="s">
        <v>266</v>
      </c>
      <c r="F65" s="76"/>
      <c r="G65" s="20"/>
      <c r="H65" s="20"/>
      <c r="I65" s="20"/>
      <c r="J65" s="20"/>
      <c r="K65" s="20" t="s">
        <v>272</v>
      </c>
      <c r="L65" s="195">
        <v>1</v>
      </c>
      <c r="M65" s="68"/>
      <c r="N65" s="20"/>
      <c r="O65" s="20" t="s">
        <v>274</v>
      </c>
      <c r="P65" s="20" t="s">
        <v>281</v>
      </c>
      <c r="Q65" s="20"/>
      <c r="R65" s="20"/>
      <c r="S65" s="87"/>
      <c r="T65" s="19"/>
      <c r="U65" s="69"/>
      <c r="V65" s="19"/>
      <c r="W65" s="150"/>
      <c r="X65" s="19"/>
      <c r="Y65" s="19" t="s">
        <v>12</v>
      </c>
      <c r="Z65" s="179" t="s">
        <v>477</v>
      </c>
      <c r="AA65" s="74">
        <v>42865</v>
      </c>
      <c r="AB65" s="19" t="s">
        <v>476</v>
      </c>
      <c r="AC65" s="23">
        <v>7</v>
      </c>
      <c r="AD65" s="23">
        <v>0</v>
      </c>
      <c r="AE65" s="23">
        <v>0</v>
      </c>
      <c r="AF65" s="23"/>
      <c r="AG65" s="23"/>
      <c r="AH65" s="23"/>
      <c r="AI65" s="19"/>
      <c r="AJ65" s="19"/>
      <c r="AK65" s="85" t="s">
        <v>290</v>
      </c>
      <c r="AL65" s="85" t="s">
        <v>292</v>
      </c>
      <c r="AM65" s="88" t="s">
        <v>293</v>
      </c>
      <c r="AN65" s="88" t="s">
        <v>295</v>
      </c>
      <c r="AO65" s="21"/>
      <c r="AP65" s="118"/>
      <c r="AQ65" s="118"/>
      <c r="AR65" s="119"/>
    </row>
    <row r="66" spans="1:44" s="5" customFormat="1" ht="39.6" x14ac:dyDescent="0.25">
      <c r="A66" s="153">
        <v>8</v>
      </c>
      <c r="B66" s="75" t="s">
        <v>232</v>
      </c>
      <c r="C66" s="76"/>
      <c r="D66" s="76"/>
      <c r="E66" s="76" t="s">
        <v>267</v>
      </c>
      <c r="F66" s="76"/>
      <c r="G66" s="20"/>
      <c r="H66" s="20"/>
      <c r="I66" s="20"/>
      <c r="J66" s="20"/>
      <c r="K66" s="20" t="s">
        <v>272</v>
      </c>
      <c r="L66" s="195">
        <v>1</v>
      </c>
      <c r="M66" s="68"/>
      <c r="N66" s="20"/>
      <c r="O66" s="20" t="s">
        <v>275</v>
      </c>
      <c r="P66" s="20" t="s">
        <v>282</v>
      </c>
      <c r="Q66" s="20"/>
      <c r="R66" s="20"/>
      <c r="S66" s="87"/>
      <c r="T66" s="19"/>
      <c r="U66" s="69"/>
      <c r="V66" s="19"/>
      <c r="W66" s="150"/>
      <c r="X66" s="19"/>
      <c r="Y66" s="19" t="s">
        <v>12</v>
      </c>
      <c r="Z66" s="179" t="s">
        <v>477</v>
      </c>
      <c r="AA66" s="74">
        <v>42865</v>
      </c>
      <c r="AB66" s="19" t="s">
        <v>476</v>
      </c>
      <c r="AC66" s="23">
        <v>7</v>
      </c>
      <c r="AD66" s="23">
        <v>0</v>
      </c>
      <c r="AE66" s="23">
        <v>0</v>
      </c>
      <c r="AF66" s="23"/>
      <c r="AG66" s="23"/>
      <c r="AH66" s="23"/>
      <c r="AI66" s="19"/>
      <c r="AJ66" s="19"/>
      <c r="AK66" s="85" t="s">
        <v>290</v>
      </c>
      <c r="AL66" s="85" t="s">
        <v>292</v>
      </c>
      <c r="AM66" s="88" t="s">
        <v>293</v>
      </c>
      <c r="AN66" s="88" t="s">
        <v>295</v>
      </c>
      <c r="AO66" s="21"/>
      <c r="AP66" s="118"/>
      <c r="AQ66" s="118"/>
      <c r="AR66" s="119"/>
    </row>
    <row r="67" spans="1:44" s="5" customFormat="1" ht="198" x14ac:dyDescent="0.25">
      <c r="A67" s="153">
        <v>11</v>
      </c>
      <c r="B67" s="75" t="s">
        <v>232</v>
      </c>
      <c r="C67" s="76"/>
      <c r="D67" s="76"/>
      <c r="E67" s="76"/>
      <c r="F67" s="76"/>
      <c r="G67" s="20"/>
      <c r="H67" s="20"/>
      <c r="I67" s="20"/>
      <c r="J67" s="20"/>
      <c r="K67" s="20" t="s">
        <v>245</v>
      </c>
      <c r="L67" s="68"/>
      <c r="M67" s="68"/>
      <c r="N67" s="20"/>
      <c r="O67" s="20"/>
      <c r="P67" s="20"/>
      <c r="Q67" s="20" t="s">
        <v>286</v>
      </c>
      <c r="R67" s="20"/>
      <c r="S67" s="87"/>
      <c r="T67" s="19"/>
      <c r="U67" s="69"/>
      <c r="V67" s="19"/>
      <c r="W67" s="150"/>
      <c r="X67" s="19"/>
      <c r="Y67" s="19"/>
      <c r="Z67" s="19"/>
      <c r="AA67" s="74"/>
      <c r="AB67" s="19"/>
      <c r="AC67" s="23"/>
      <c r="AD67" s="23"/>
      <c r="AE67" s="23"/>
      <c r="AF67" s="23"/>
      <c r="AG67" s="23"/>
      <c r="AH67" s="23"/>
      <c r="AI67" s="19"/>
      <c r="AJ67" s="19"/>
      <c r="AK67" s="85" t="s">
        <v>290</v>
      </c>
      <c r="AL67" s="85" t="s">
        <v>292</v>
      </c>
      <c r="AM67" s="88" t="s">
        <v>293</v>
      </c>
      <c r="AN67" s="88" t="s">
        <v>295</v>
      </c>
      <c r="AO67" s="21"/>
      <c r="AP67" s="118"/>
      <c r="AQ67" s="118"/>
      <c r="AR67" s="119"/>
    </row>
    <row r="68" spans="1:44" s="5" customFormat="1" ht="39.6" x14ac:dyDescent="0.25">
      <c r="A68" s="153">
        <v>31</v>
      </c>
      <c r="B68" s="75" t="s">
        <v>232</v>
      </c>
      <c r="C68" s="76"/>
      <c r="D68" s="76"/>
      <c r="E68" s="76" t="s">
        <v>357</v>
      </c>
      <c r="F68" s="76"/>
      <c r="G68" s="20"/>
      <c r="H68" s="20"/>
      <c r="I68" s="20"/>
      <c r="J68" s="20"/>
      <c r="K68" s="20" t="s">
        <v>272</v>
      </c>
      <c r="L68" s="195">
        <v>1</v>
      </c>
      <c r="M68" s="68"/>
      <c r="N68" s="20"/>
      <c r="O68" s="20"/>
      <c r="P68" s="20">
        <v>42814</v>
      </c>
      <c r="Q68" s="20" t="s">
        <v>410</v>
      </c>
      <c r="R68" s="20"/>
      <c r="S68" s="87"/>
      <c r="T68" s="19"/>
      <c r="U68" s="69"/>
      <c r="V68" s="19"/>
      <c r="W68" s="150"/>
      <c r="X68" s="19"/>
      <c r="Y68" s="19" t="s">
        <v>12</v>
      </c>
      <c r="Z68" s="179" t="s">
        <v>477</v>
      </c>
      <c r="AA68" s="74">
        <v>42865</v>
      </c>
      <c r="AB68" s="19" t="s">
        <v>476</v>
      </c>
      <c r="AC68" s="23">
        <v>7</v>
      </c>
      <c r="AD68" s="23">
        <v>0</v>
      </c>
      <c r="AE68" s="23">
        <v>0</v>
      </c>
      <c r="AF68" s="23"/>
      <c r="AG68" s="23"/>
      <c r="AH68" s="23"/>
      <c r="AI68" s="19"/>
      <c r="AJ68" s="19"/>
      <c r="AK68" s="85" t="s">
        <v>438</v>
      </c>
      <c r="AL68" s="85" t="s">
        <v>439</v>
      </c>
      <c r="AM68" s="88"/>
      <c r="AN68" s="88"/>
      <c r="AO68" s="21"/>
      <c r="AP68" s="118"/>
      <c r="AQ68" s="118"/>
      <c r="AR68" s="119"/>
    </row>
    <row r="69" spans="1:44" s="5" customFormat="1" ht="118.8" x14ac:dyDescent="0.25">
      <c r="A69" s="180">
        <v>990</v>
      </c>
      <c r="B69" s="181"/>
      <c r="C69" s="181"/>
      <c r="D69" s="181"/>
      <c r="E69" s="181"/>
      <c r="F69" s="181"/>
      <c r="G69" s="182"/>
      <c r="H69" s="182"/>
      <c r="I69" s="182"/>
      <c r="J69" s="182"/>
      <c r="K69" s="182"/>
      <c r="L69" s="196"/>
      <c r="M69" s="182"/>
      <c r="N69" s="182"/>
      <c r="O69" s="182"/>
      <c r="P69" s="182"/>
      <c r="Q69" s="182"/>
      <c r="R69" s="182" t="s">
        <v>480</v>
      </c>
      <c r="S69" s="183"/>
      <c r="T69" s="184"/>
      <c r="U69" s="184"/>
      <c r="V69" s="184"/>
      <c r="W69" s="185"/>
      <c r="X69" s="184"/>
      <c r="Y69" s="184" t="s">
        <v>12</v>
      </c>
      <c r="Z69" s="184" t="s">
        <v>481</v>
      </c>
      <c r="AA69" s="74">
        <v>42865</v>
      </c>
      <c r="AB69" s="184" t="s">
        <v>479</v>
      </c>
      <c r="AC69" s="186">
        <v>6</v>
      </c>
      <c r="AD69" s="186">
        <v>0</v>
      </c>
      <c r="AE69" s="186">
        <v>0</v>
      </c>
      <c r="AF69" s="186"/>
      <c r="AG69" s="186"/>
      <c r="AH69" s="186"/>
      <c r="AI69" s="184"/>
      <c r="AJ69" s="187"/>
      <c r="AK69" s="188"/>
      <c r="AL69" s="189"/>
      <c r="AM69" s="190"/>
      <c r="AN69" s="190"/>
      <c r="AO69" s="191"/>
      <c r="AP69" s="192"/>
      <c r="AQ69" s="193"/>
      <c r="AR69" s="194"/>
    </row>
    <row r="70" spans="1:44" s="5" customFormat="1" ht="39.6" x14ac:dyDescent="0.25">
      <c r="A70" s="180">
        <v>991</v>
      </c>
      <c r="B70" s="181"/>
      <c r="C70" s="181"/>
      <c r="D70" s="181"/>
      <c r="E70" s="181"/>
      <c r="F70" s="181"/>
      <c r="G70" s="182"/>
      <c r="H70" s="182"/>
      <c r="I70" s="182"/>
      <c r="J70" s="182"/>
      <c r="K70" s="182"/>
      <c r="L70" s="196"/>
      <c r="M70" s="182"/>
      <c r="N70" s="182"/>
      <c r="O70" s="182"/>
      <c r="P70" s="182"/>
      <c r="Q70" s="182"/>
      <c r="R70" s="182" t="s">
        <v>480</v>
      </c>
      <c r="S70" s="183"/>
      <c r="T70" s="184"/>
      <c r="U70" s="184"/>
      <c r="V70" s="184"/>
      <c r="W70" s="185"/>
      <c r="X70" s="184"/>
      <c r="Y70" s="184"/>
      <c r="Z70" s="184" t="s">
        <v>503</v>
      </c>
      <c r="AA70" s="74"/>
      <c r="AB70" s="184"/>
      <c r="AC70" s="186"/>
      <c r="AD70" s="186"/>
      <c r="AE70" s="186"/>
      <c r="AF70" s="186"/>
      <c r="AG70" s="186"/>
      <c r="AH70" s="186"/>
      <c r="AI70" s="184"/>
      <c r="AJ70" s="187"/>
      <c r="AK70" s="188"/>
      <c r="AL70" s="189"/>
      <c r="AM70" s="190"/>
      <c r="AN70" s="190"/>
      <c r="AO70" s="191"/>
      <c r="AP70" s="192"/>
      <c r="AQ70" s="193"/>
      <c r="AR70" s="194"/>
    </row>
    <row r="71" spans="1:44" s="5" customFormat="1" ht="26.4" x14ac:dyDescent="0.25">
      <c r="A71" s="180">
        <v>991</v>
      </c>
      <c r="B71" s="181"/>
      <c r="C71" s="181"/>
      <c r="D71" s="181"/>
      <c r="E71" s="181"/>
      <c r="F71" s="181"/>
      <c r="G71" s="182"/>
      <c r="H71" s="182"/>
      <c r="I71" s="182"/>
      <c r="J71" s="182"/>
      <c r="K71" s="182"/>
      <c r="L71" s="196"/>
      <c r="M71" s="182"/>
      <c r="N71" s="182"/>
      <c r="O71" s="182"/>
      <c r="P71" s="182"/>
      <c r="Q71" s="182"/>
      <c r="R71" s="182" t="s">
        <v>500</v>
      </c>
      <c r="S71" s="183"/>
      <c r="T71" s="184"/>
      <c r="U71" s="184"/>
      <c r="V71" s="184"/>
      <c r="W71" s="185"/>
      <c r="X71" s="184"/>
      <c r="Y71" s="184"/>
      <c r="Z71" s="184" t="s">
        <v>501</v>
      </c>
      <c r="AA71" s="332">
        <v>42893</v>
      </c>
      <c r="AB71" s="184" t="s">
        <v>502</v>
      </c>
      <c r="AC71" s="186">
        <v>4</v>
      </c>
      <c r="AD71" s="186">
        <v>0</v>
      </c>
      <c r="AE71" s="186">
        <v>0</v>
      </c>
      <c r="AF71" s="186"/>
      <c r="AG71" s="186"/>
      <c r="AH71" s="186"/>
      <c r="AI71" s="184"/>
      <c r="AJ71" s="184"/>
      <c r="AK71" s="189"/>
      <c r="AL71" s="189"/>
      <c r="AM71" s="190"/>
      <c r="AN71" s="190"/>
      <c r="AO71" s="191"/>
      <c r="AP71" s="193"/>
      <c r="AQ71" s="193"/>
      <c r="AR71" s="194"/>
    </row>
    <row r="72" spans="1:44" x14ac:dyDescent="0.25">
      <c r="A72"/>
      <c r="B72"/>
      <c r="C72"/>
      <c r="D72" s="155"/>
      <c r="E72"/>
      <c r="F72"/>
      <c r="K72" s="157" t="s">
        <v>468</v>
      </c>
      <c r="L72" s="158" t="s">
        <v>469</v>
      </c>
      <c r="O72" s="159" t="s">
        <v>470</v>
      </c>
      <c r="P72" t="s">
        <v>471</v>
      </c>
      <c r="AJ72"/>
      <c r="AK72"/>
      <c r="AL72"/>
      <c r="AM72"/>
      <c r="AN72"/>
      <c r="AP72"/>
      <c r="AQ72"/>
    </row>
    <row r="73" spans="1:44" x14ac:dyDescent="0.25">
      <c r="A73"/>
      <c r="B73"/>
      <c r="C73"/>
      <c r="D73" s="155"/>
      <c r="E73" s="160" t="s">
        <v>472</v>
      </c>
      <c r="F73"/>
      <c r="K73" s="161">
        <f>COUNTIF($K$3:$K68,"")</f>
        <v>1</v>
      </c>
      <c r="L73" s="161">
        <f>SUMIF($K$3:$K68,"",$L$3:$L$68)</f>
        <v>0</v>
      </c>
      <c r="O73" s="162">
        <f t="shared" ref="O73:O79" si="0">K73-L73</f>
        <v>1</v>
      </c>
      <c r="P73" s="163">
        <f t="shared" ref="P73:P79" si="1">K73/$K$80</f>
        <v>1.5151515151515152E-2</v>
      </c>
      <c r="T73" s="164">
        <f t="shared" ref="T73:T83" si="2">COUNTIF($Y$3:$Y$68,Y73)</f>
        <v>25</v>
      </c>
      <c r="Y73" s="165" t="s">
        <v>12</v>
      </c>
      <c r="Z73" s="165"/>
      <c r="AJ73"/>
      <c r="AK73"/>
      <c r="AL73"/>
      <c r="AM73"/>
      <c r="AN73"/>
      <c r="AP73"/>
      <c r="AQ73"/>
    </row>
    <row r="74" spans="1:44" x14ac:dyDescent="0.25">
      <c r="A74"/>
      <c r="B74"/>
      <c r="C74"/>
      <c r="D74" s="155"/>
      <c r="E74" s="160" t="s">
        <v>473</v>
      </c>
      <c r="F74"/>
      <c r="K74" s="161">
        <f t="shared" ref="K74:K79" si="3">COUNTIF($K$3:$K$68,E74)</f>
        <v>0</v>
      </c>
      <c r="L74" s="161">
        <f t="shared" ref="L74:L79" si="4">SUMIF($K$3:$K$68,E74,$L$3:$L$68)</f>
        <v>0</v>
      </c>
      <c r="O74" s="162">
        <f t="shared" si="0"/>
        <v>0</v>
      </c>
      <c r="P74" s="163">
        <f t="shared" si="1"/>
        <v>0</v>
      </c>
      <c r="T74" s="164">
        <f t="shared" si="2"/>
        <v>7</v>
      </c>
      <c r="Y74" s="165" t="s">
        <v>13</v>
      </c>
      <c r="Z74" s="165"/>
      <c r="AJ74"/>
      <c r="AK74"/>
      <c r="AL74"/>
      <c r="AM74"/>
      <c r="AN74"/>
      <c r="AP74"/>
      <c r="AQ74"/>
    </row>
    <row r="75" spans="1:44" x14ac:dyDescent="0.25">
      <c r="A75"/>
      <c r="B75"/>
      <c r="C75"/>
      <c r="D75" s="155"/>
      <c r="E75" s="160" t="s">
        <v>273</v>
      </c>
      <c r="F75"/>
      <c r="K75" s="161">
        <f t="shared" si="3"/>
        <v>6</v>
      </c>
      <c r="L75" s="161">
        <f t="shared" si="4"/>
        <v>0</v>
      </c>
      <c r="O75" s="162">
        <f t="shared" si="0"/>
        <v>6</v>
      </c>
      <c r="P75" s="163">
        <f t="shared" si="1"/>
        <v>9.0909090909090912E-2</v>
      </c>
      <c r="T75" s="164">
        <f t="shared" si="2"/>
        <v>0</v>
      </c>
      <c r="Y75" s="165" t="s">
        <v>14</v>
      </c>
      <c r="Z75" s="165"/>
      <c r="AJ75"/>
      <c r="AK75"/>
      <c r="AL75"/>
      <c r="AM75"/>
      <c r="AN75"/>
      <c r="AP75"/>
      <c r="AQ75"/>
    </row>
    <row r="76" spans="1:44" x14ac:dyDescent="0.25">
      <c r="A76"/>
      <c r="B76"/>
      <c r="C76"/>
      <c r="D76" s="155"/>
      <c r="E76" s="160" t="s">
        <v>302</v>
      </c>
      <c r="F76"/>
      <c r="K76" s="161">
        <f t="shared" si="3"/>
        <v>5</v>
      </c>
      <c r="L76" s="161">
        <f t="shared" si="4"/>
        <v>0</v>
      </c>
      <c r="O76" s="162">
        <f t="shared" si="0"/>
        <v>5</v>
      </c>
      <c r="P76" s="163">
        <f t="shared" si="1"/>
        <v>7.575757575757576E-2</v>
      </c>
      <c r="T76" s="164">
        <f t="shared" si="2"/>
        <v>0</v>
      </c>
      <c r="Y76" s="165" t="s">
        <v>15</v>
      </c>
      <c r="Z76" s="165"/>
      <c r="AJ76"/>
      <c r="AK76"/>
      <c r="AL76"/>
      <c r="AM76"/>
      <c r="AN76"/>
      <c r="AP76"/>
      <c r="AQ76"/>
    </row>
    <row r="77" spans="1:44" x14ac:dyDescent="0.25">
      <c r="A77"/>
      <c r="B77"/>
      <c r="C77"/>
      <c r="D77" s="155"/>
      <c r="E77" s="160" t="s">
        <v>245</v>
      </c>
      <c r="F77"/>
      <c r="K77" s="161">
        <f t="shared" si="3"/>
        <v>10</v>
      </c>
      <c r="L77" s="161">
        <f t="shared" si="4"/>
        <v>0</v>
      </c>
      <c r="O77" s="162">
        <f t="shared" si="0"/>
        <v>10</v>
      </c>
      <c r="P77" s="163">
        <f t="shared" si="1"/>
        <v>0.15151515151515152</v>
      </c>
      <c r="T77" s="164">
        <f t="shared" si="2"/>
        <v>0</v>
      </c>
      <c r="Y77" s="165" t="s">
        <v>16</v>
      </c>
      <c r="Z77" s="165"/>
      <c r="AJ77"/>
      <c r="AK77"/>
      <c r="AL77"/>
      <c r="AM77"/>
      <c r="AN77"/>
      <c r="AP77"/>
      <c r="AQ77"/>
    </row>
    <row r="78" spans="1:44" x14ac:dyDescent="0.25">
      <c r="A78"/>
      <c r="B78"/>
      <c r="C78"/>
      <c r="D78" s="155"/>
      <c r="E78" s="160" t="s">
        <v>272</v>
      </c>
      <c r="F78"/>
      <c r="K78" s="161">
        <f t="shared" si="3"/>
        <v>21</v>
      </c>
      <c r="L78" s="161">
        <f t="shared" si="4"/>
        <v>21</v>
      </c>
      <c r="O78" s="162">
        <f t="shared" si="0"/>
        <v>0</v>
      </c>
      <c r="P78" s="163">
        <f t="shared" si="1"/>
        <v>0.31818181818181818</v>
      </c>
      <c r="T78" s="164">
        <f t="shared" si="2"/>
        <v>0</v>
      </c>
      <c r="Y78" s="165" t="s">
        <v>17</v>
      </c>
      <c r="Z78" s="165"/>
      <c r="AJ78"/>
      <c r="AK78"/>
      <c r="AL78"/>
      <c r="AM78"/>
      <c r="AN78"/>
      <c r="AP78"/>
      <c r="AQ78"/>
    </row>
    <row r="79" spans="1:44" x14ac:dyDescent="0.25">
      <c r="A79"/>
      <c r="B79"/>
      <c r="C79"/>
      <c r="D79" s="155"/>
      <c r="E79" s="160" t="s">
        <v>235</v>
      </c>
      <c r="F79"/>
      <c r="K79" s="161">
        <f t="shared" si="3"/>
        <v>23</v>
      </c>
      <c r="L79" s="161">
        <f t="shared" si="4"/>
        <v>11</v>
      </c>
      <c r="O79" s="162">
        <f t="shared" si="0"/>
        <v>12</v>
      </c>
      <c r="P79" s="163">
        <f t="shared" si="1"/>
        <v>0.34848484848484851</v>
      </c>
      <c r="T79" s="164">
        <f t="shared" si="2"/>
        <v>0</v>
      </c>
      <c r="Y79" s="165" t="s">
        <v>2</v>
      </c>
      <c r="Z79" s="165"/>
      <c r="AJ79"/>
      <c r="AK79"/>
      <c r="AL79"/>
      <c r="AM79"/>
      <c r="AN79"/>
      <c r="AP79"/>
      <c r="AQ79"/>
    </row>
    <row r="80" spans="1:44" x14ac:dyDescent="0.25">
      <c r="A80"/>
      <c r="B80"/>
      <c r="C80"/>
      <c r="D80" s="155"/>
      <c r="E80" s="166"/>
      <c r="F80"/>
      <c r="K80" s="167">
        <f>SUM(K73:K79)</f>
        <v>66</v>
      </c>
      <c r="L80" s="167">
        <f>SUM(L73:L79)</f>
        <v>32</v>
      </c>
      <c r="O80" s="168">
        <f>SUM(O73:O79)</f>
        <v>34</v>
      </c>
      <c r="P80" s="169">
        <f>SUM(P73:P79)</f>
        <v>1</v>
      </c>
      <c r="T80" s="164">
        <f t="shared" si="2"/>
        <v>0</v>
      </c>
      <c r="Y80" s="165" t="s">
        <v>3</v>
      </c>
      <c r="Z80" s="165"/>
      <c r="AJ80"/>
      <c r="AK80"/>
      <c r="AL80"/>
      <c r="AM80"/>
      <c r="AN80"/>
      <c r="AP80"/>
      <c r="AQ80"/>
    </row>
    <row r="81" spans="1:44" x14ac:dyDescent="0.25">
      <c r="A81"/>
      <c r="B81"/>
      <c r="C81"/>
      <c r="D81" s="155"/>
      <c r="E81" s="166"/>
      <c r="F81"/>
      <c r="K81" s="170"/>
      <c r="L81" s="171">
        <f>L80/K80</f>
        <v>0.48484848484848486</v>
      </c>
      <c r="O81" s="162"/>
      <c r="P81" s="162"/>
      <c r="T81" s="164">
        <f t="shared" si="2"/>
        <v>0</v>
      </c>
      <c r="Y81" s="165" t="s">
        <v>54</v>
      </c>
      <c r="Z81" s="165"/>
      <c r="AJ81"/>
      <c r="AK81"/>
      <c r="AL81"/>
      <c r="AM81"/>
      <c r="AN81"/>
      <c r="AP81"/>
      <c r="AQ81"/>
    </row>
    <row r="82" spans="1:44" x14ac:dyDescent="0.25">
      <c r="A82"/>
      <c r="B82"/>
      <c r="C82"/>
      <c r="D82" s="155"/>
      <c r="E82" s="166"/>
      <c r="F82"/>
      <c r="K82" s="172"/>
      <c r="L82" s="172"/>
      <c r="O82" s="173"/>
      <c r="P82" s="173"/>
      <c r="T82" s="164">
        <f t="shared" si="2"/>
        <v>0</v>
      </c>
      <c r="Y82" s="165" t="s">
        <v>18</v>
      </c>
      <c r="Z82" s="165"/>
      <c r="AJ82"/>
      <c r="AK82"/>
      <c r="AL82"/>
      <c r="AM82"/>
      <c r="AN82"/>
      <c r="AP82"/>
      <c r="AQ82"/>
    </row>
    <row r="83" spans="1:44" x14ac:dyDescent="0.25">
      <c r="A83"/>
      <c r="B83"/>
      <c r="C83"/>
      <c r="D83" s="155"/>
      <c r="E83" s="166"/>
      <c r="F83"/>
      <c r="K83" s="158" t="s">
        <v>474</v>
      </c>
      <c r="L83" s="156"/>
      <c r="O83" s="162"/>
      <c r="P83" s="162"/>
      <c r="T83" s="164">
        <f t="shared" si="2"/>
        <v>0</v>
      </c>
      <c r="Y83" s="165" t="s">
        <v>1</v>
      </c>
      <c r="Z83" s="165"/>
      <c r="AJ83"/>
      <c r="AK83"/>
      <c r="AL83"/>
      <c r="AM83"/>
      <c r="AN83"/>
      <c r="AP83"/>
      <c r="AQ83"/>
    </row>
    <row r="84" spans="1:44" x14ac:dyDescent="0.25">
      <c r="A84"/>
      <c r="B84"/>
      <c r="C84"/>
      <c r="D84" s="155"/>
      <c r="E84" s="166"/>
      <c r="F84"/>
      <c r="K84" s="174" t="s">
        <v>475</v>
      </c>
      <c r="L84" s="175">
        <f>COUNTIF($AI$3:$AI68,"")</f>
        <v>66</v>
      </c>
      <c r="P84" s="176"/>
      <c r="T84" s="177"/>
      <c r="U84" s="177"/>
      <c r="V84" s="177"/>
      <c r="W84" s="177"/>
      <c r="X84" s="177"/>
      <c r="Y84" s="177"/>
      <c r="AJ84"/>
      <c r="AK84"/>
      <c r="AL84"/>
      <c r="AM84"/>
      <c r="AN84"/>
      <c r="AP84"/>
      <c r="AQ84"/>
    </row>
    <row r="85" spans="1:44" x14ac:dyDescent="0.25">
      <c r="A85"/>
      <c r="B85"/>
      <c r="C85"/>
      <c r="D85" s="155"/>
      <c r="E85" s="166"/>
      <c r="F85"/>
      <c r="K85" s="178" t="s">
        <v>9</v>
      </c>
      <c r="L85" s="175">
        <f>COUNTIF($AI$3:$AI$68,K85)</f>
        <v>0</v>
      </c>
      <c r="P85" s="176"/>
      <c r="T85" s="164">
        <f>SUM(T73:T84)</f>
        <v>32</v>
      </c>
      <c r="AJ85"/>
      <c r="AK85"/>
      <c r="AL85"/>
      <c r="AM85"/>
      <c r="AN85"/>
      <c r="AP85"/>
      <c r="AQ85"/>
    </row>
    <row r="86" spans="1:44" x14ac:dyDescent="0.25">
      <c r="A86"/>
      <c r="B86"/>
      <c r="C86"/>
      <c r="D86" s="155"/>
      <c r="E86" s="166"/>
      <c r="F86"/>
      <c r="K86" s="178" t="s">
        <v>7</v>
      </c>
      <c r="L86" s="175">
        <f>COUNTIF($AI$3:$AI$68,K$208)</f>
        <v>0</v>
      </c>
      <c r="AJ86"/>
      <c r="AK86"/>
      <c r="AL86"/>
      <c r="AM86"/>
      <c r="AN86"/>
      <c r="AP86"/>
      <c r="AQ86"/>
    </row>
    <row r="87" spans="1:44" x14ac:dyDescent="0.25">
      <c r="A87"/>
      <c r="B87"/>
      <c r="C87"/>
      <c r="D87" s="155"/>
      <c r="E87" s="166"/>
      <c r="F87"/>
      <c r="K87" t="s">
        <v>468</v>
      </c>
      <c r="L87" s="175">
        <f>SUM(L84:L86)</f>
        <v>66</v>
      </c>
      <c r="AJ87"/>
      <c r="AK87"/>
      <c r="AL87"/>
      <c r="AM87"/>
      <c r="AN87"/>
      <c r="AP87"/>
      <c r="AQ87"/>
    </row>
    <row r="88" spans="1:44" x14ac:dyDescent="0.25">
      <c r="A88"/>
      <c r="B88"/>
      <c r="C88"/>
      <c r="D88" s="155"/>
      <c r="E88" s="166"/>
      <c r="F88"/>
      <c r="L88" s="175"/>
      <c r="AJ88"/>
      <c r="AK88"/>
      <c r="AL88"/>
      <c r="AM88"/>
      <c r="AN88"/>
      <c r="AP88"/>
      <c r="AQ88"/>
    </row>
    <row r="89" spans="1:44" s="5" customFormat="1" ht="66" x14ac:dyDescent="0.25">
      <c r="A89" s="153">
        <v>1</v>
      </c>
      <c r="B89" s="75" t="s">
        <v>232</v>
      </c>
      <c r="C89" s="76"/>
      <c r="D89" s="76"/>
      <c r="E89" s="76"/>
      <c r="F89" s="76"/>
      <c r="G89" s="20"/>
      <c r="H89" s="20"/>
      <c r="I89" s="20"/>
      <c r="J89" s="20"/>
      <c r="K89" s="20" t="s">
        <v>235</v>
      </c>
      <c r="L89" s="68"/>
      <c r="M89" s="68"/>
      <c r="N89" s="20"/>
      <c r="O89" s="20"/>
      <c r="P89" s="20" t="s">
        <v>236</v>
      </c>
      <c r="Q89" s="20"/>
      <c r="R89" s="20" t="s">
        <v>233</v>
      </c>
      <c r="S89" s="87"/>
      <c r="T89" s="19"/>
      <c r="U89" s="69"/>
      <c r="V89" s="19"/>
      <c r="W89" s="150"/>
      <c r="X89" s="19"/>
      <c r="Y89" s="19"/>
      <c r="Z89" s="19"/>
      <c r="AA89" s="74"/>
      <c r="AB89" s="19"/>
      <c r="AC89" s="23"/>
      <c r="AD89" s="23"/>
      <c r="AE89" s="23"/>
      <c r="AF89" s="23"/>
      <c r="AG89" s="23"/>
      <c r="AH89" s="23"/>
      <c r="AI89" s="19"/>
      <c r="AJ89" s="19"/>
      <c r="AK89" s="85" t="s">
        <v>238</v>
      </c>
      <c r="AL89" s="85" t="s">
        <v>237</v>
      </c>
      <c r="AM89" s="88"/>
      <c r="AN89" s="88" t="s">
        <v>234</v>
      </c>
      <c r="AO89" s="21"/>
      <c r="AP89" s="118"/>
      <c r="AQ89" s="118"/>
      <c r="AR89" s="119"/>
    </row>
    <row r="90" spans="1:44" s="5" customFormat="1" ht="66" x14ac:dyDescent="0.25">
      <c r="A90" s="153">
        <v>2</v>
      </c>
      <c r="B90" s="75" t="s">
        <v>232</v>
      </c>
      <c r="C90" s="76"/>
      <c r="D90" s="76"/>
      <c r="E90" s="76"/>
      <c r="F90" s="76"/>
      <c r="G90" s="20"/>
      <c r="H90" s="20"/>
      <c r="I90" s="20"/>
      <c r="J90" s="20"/>
      <c r="K90" s="20" t="s">
        <v>235</v>
      </c>
      <c r="L90" s="68"/>
      <c r="M90" s="68"/>
      <c r="N90" s="20"/>
      <c r="O90" s="20"/>
      <c r="P90" s="20" t="s">
        <v>241</v>
      </c>
      <c r="Q90" s="20" t="s">
        <v>239</v>
      </c>
      <c r="R90" s="20" t="s">
        <v>233</v>
      </c>
      <c r="S90" s="87"/>
      <c r="T90" s="19"/>
      <c r="U90" s="69"/>
      <c r="V90" s="19"/>
      <c r="W90" s="150"/>
      <c r="X90" s="19"/>
      <c r="Y90" s="19"/>
      <c r="Z90" s="19"/>
      <c r="AA90" s="74"/>
      <c r="AB90" s="19"/>
      <c r="AC90" s="23"/>
      <c r="AD90" s="23"/>
      <c r="AE90" s="23"/>
      <c r="AF90" s="23"/>
      <c r="AG90" s="23"/>
      <c r="AH90" s="23"/>
      <c r="AI90" s="19"/>
      <c r="AJ90" s="19"/>
      <c r="AK90" s="85" t="s">
        <v>243</v>
      </c>
      <c r="AL90" s="85" t="s">
        <v>242</v>
      </c>
      <c r="AM90" s="88"/>
      <c r="AN90" s="88" t="s">
        <v>240</v>
      </c>
      <c r="AO90" s="21"/>
      <c r="AP90" s="118"/>
      <c r="AQ90" s="118"/>
      <c r="AR90" s="119"/>
    </row>
    <row r="91" spans="1:44" s="5" customFormat="1" ht="66" x14ac:dyDescent="0.25">
      <c r="A91" s="153">
        <v>3</v>
      </c>
      <c r="B91" s="75" t="s">
        <v>232</v>
      </c>
      <c r="C91" s="76"/>
      <c r="D91" s="76"/>
      <c r="E91" s="76"/>
      <c r="F91" s="76"/>
      <c r="G91" s="20"/>
      <c r="H91" s="20"/>
      <c r="I91" s="20"/>
      <c r="J91" s="20"/>
      <c r="K91" s="20" t="s">
        <v>245</v>
      </c>
      <c r="L91" s="68"/>
      <c r="M91" s="68"/>
      <c r="N91" s="20"/>
      <c r="O91" s="20"/>
      <c r="P91" s="20" t="s">
        <v>246</v>
      </c>
      <c r="Q91" s="20"/>
      <c r="R91" s="20" t="s">
        <v>233</v>
      </c>
      <c r="S91" s="87"/>
      <c r="T91" s="19"/>
      <c r="U91" s="69"/>
      <c r="V91" s="19"/>
      <c r="W91" s="150"/>
      <c r="X91" s="19"/>
      <c r="Y91" s="19"/>
      <c r="Z91" s="19"/>
      <c r="AA91" s="74"/>
      <c r="AB91" s="19"/>
      <c r="AC91" s="23"/>
      <c r="AD91" s="23"/>
      <c r="AE91" s="23"/>
      <c r="AF91" s="23"/>
      <c r="AG91" s="23"/>
      <c r="AH91" s="23"/>
      <c r="AI91" s="19"/>
      <c r="AJ91" s="19"/>
      <c r="AK91" s="85" t="s">
        <v>248</v>
      </c>
      <c r="AL91" s="85" t="s">
        <v>247</v>
      </c>
      <c r="AM91" s="88"/>
      <c r="AN91" s="88" t="s">
        <v>244</v>
      </c>
      <c r="AO91" s="21"/>
      <c r="AP91" s="118"/>
      <c r="AQ91" s="118"/>
      <c r="AR91" s="119"/>
    </row>
    <row r="92" spans="1:44" s="5" customFormat="1" ht="66" x14ac:dyDescent="0.25">
      <c r="A92" s="153">
        <v>4</v>
      </c>
      <c r="B92" s="75" t="s">
        <v>232</v>
      </c>
      <c r="C92" s="76"/>
      <c r="D92" s="76"/>
      <c r="E92" s="76"/>
      <c r="F92" s="76"/>
      <c r="G92" s="20"/>
      <c r="H92" s="20"/>
      <c r="I92" s="20"/>
      <c r="J92" s="20"/>
      <c r="K92" s="20" t="s">
        <v>235</v>
      </c>
      <c r="L92" s="68"/>
      <c r="M92" s="68"/>
      <c r="N92" s="20"/>
      <c r="O92" s="20"/>
      <c r="P92" s="20" t="s">
        <v>250</v>
      </c>
      <c r="Q92" s="20"/>
      <c r="R92" s="20" t="s">
        <v>233</v>
      </c>
      <c r="S92" s="87"/>
      <c r="T92" s="19"/>
      <c r="U92" s="69"/>
      <c r="V92" s="19"/>
      <c r="W92" s="150"/>
      <c r="X92" s="19"/>
      <c r="Y92" s="19"/>
      <c r="Z92" s="19"/>
      <c r="AA92" s="74"/>
      <c r="AB92" s="19"/>
      <c r="AC92" s="23"/>
      <c r="AD92" s="23"/>
      <c r="AE92" s="23"/>
      <c r="AF92" s="23"/>
      <c r="AG92" s="23"/>
      <c r="AH92" s="23"/>
      <c r="AI92" s="19"/>
      <c r="AJ92" s="19"/>
      <c r="AK92" s="85" t="s">
        <v>252</v>
      </c>
      <c r="AL92" s="85" t="s">
        <v>251</v>
      </c>
      <c r="AM92" s="88"/>
      <c r="AN92" s="88" t="s">
        <v>249</v>
      </c>
      <c r="AO92" s="21"/>
      <c r="AP92" s="118"/>
      <c r="AQ92" s="118"/>
      <c r="AR92" s="119"/>
    </row>
    <row r="93" spans="1:44" s="5" customFormat="1" ht="66" x14ac:dyDescent="0.25">
      <c r="A93" s="153">
        <v>5</v>
      </c>
      <c r="B93" s="75" t="s">
        <v>232</v>
      </c>
      <c r="C93" s="76"/>
      <c r="D93" s="76"/>
      <c r="E93" s="76"/>
      <c r="F93" s="76"/>
      <c r="G93" s="20"/>
      <c r="H93" s="20"/>
      <c r="I93" s="20"/>
      <c r="J93" s="20"/>
      <c r="K93" s="20" t="s">
        <v>235</v>
      </c>
      <c r="L93" s="68"/>
      <c r="M93" s="68"/>
      <c r="N93" s="20"/>
      <c r="O93" s="20"/>
      <c r="P93" s="20" t="s">
        <v>254</v>
      </c>
      <c r="Q93" s="20"/>
      <c r="R93" s="20" t="s">
        <v>233</v>
      </c>
      <c r="S93" s="87"/>
      <c r="T93" s="19"/>
      <c r="U93" s="69"/>
      <c r="V93" s="19"/>
      <c r="W93" s="150"/>
      <c r="X93" s="19"/>
      <c r="Y93" s="19"/>
      <c r="Z93" s="19"/>
      <c r="AA93" s="74"/>
      <c r="AB93" s="19"/>
      <c r="AC93" s="23"/>
      <c r="AD93" s="23"/>
      <c r="AE93" s="23"/>
      <c r="AF93" s="23"/>
      <c r="AG93" s="23"/>
      <c r="AH93" s="23"/>
      <c r="AI93" s="19"/>
      <c r="AJ93" s="19"/>
      <c r="AK93" s="85" t="s">
        <v>256</v>
      </c>
      <c r="AL93" s="85" t="s">
        <v>255</v>
      </c>
      <c r="AM93" s="88"/>
      <c r="AN93" s="88" t="s">
        <v>253</v>
      </c>
      <c r="AO93" s="21"/>
      <c r="AP93" s="118"/>
      <c r="AQ93" s="118"/>
      <c r="AR93" s="120"/>
    </row>
    <row r="94" spans="1:44" s="5" customFormat="1" ht="66" x14ac:dyDescent="0.25">
      <c r="A94" s="153">
        <v>6</v>
      </c>
      <c r="B94" s="75" t="s">
        <v>232</v>
      </c>
      <c r="C94" s="76"/>
      <c r="D94" s="76"/>
      <c r="E94" s="76"/>
      <c r="F94" s="76"/>
      <c r="G94" s="20"/>
      <c r="H94" s="20"/>
      <c r="I94" s="20"/>
      <c r="J94" s="20"/>
      <c r="K94" s="20" t="s">
        <v>245</v>
      </c>
      <c r="L94" s="68"/>
      <c r="M94" s="68"/>
      <c r="N94" s="20"/>
      <c r="O94" s="20"/>
      <c r="P94" s="20" t="s">
        <v>258</v>
      </c>
      <c r="Q94" s="20"/>
      <c r="R94" s="20" t="s">
        <v>233</v>
      </c>
      <c r="S94" s="87"/>
      <c r="T94" s="19"/>
      <c r="U94" s="69"/>
      <c r="V94" s="19"/>
      <c r="W94" s="150"/>
      <c r="X94" s="19"/>
      <c r="Y94" s="19"/>
      <c r="Z94" s="19"/>
      <c r="AA94" s="74"/>
      <c r="AB94" s="19"/>
      <c r="AC94" s="23"/>
      <c r="AD94" s="23"/>
      <c r="AE94" s="23"/>
      <c r="AF94" s="23"/>
      <c r="AG94" s="23"/>
      <c r="AH94" s="23"/>
      <c r="AI94" s="19"/>
      <c r="AJ94" s="19"/>
      <c r="AK94" s="85" t="s">
        <v>260</v>
      </c>
      <c r="AL94" s="85" t="s">
        <v>259</v>
      </c>
      <c r="AM94" s="88"/>
      <c r="AN94" s="88" t="s">
        <v>257</v>
      </c>
      <c r="AO94" s="21"/>
      <c r="AP94" s="118"/>
      <c r="AQ94" s="118"/>
      <c r="AR94" s="120"/>
    </row>
  </sheetData>
  <autoFilter ref="A2:AR94"/>
  <mergeCells count="1">
    <mergeCell ref="AK1:AR1"/>
  </mergeCells>
  <phoneticPr fontId="0" type="noConversion"/>
  <dataValidations count="13">
    <dataValidation type="list" allowBlank="1" showInputMessage="1" showErrorMessage="1" sqref="S9 S3 S17 S23 S31 S33 S64 W89:W94 W3:W71">
      <formula1>"Yes"</formula1>
    </dataValidation>
    <dataValidation showInputMessage="1" showErrorMessage="1" sqref="P11 P5 O4:O8 P19 O10:O14 O16:P16 R45 O18:O22 O32 P35 L18:L24 O34:O63 AK89:AN94 O89:O94 O66:O71 AK3:AN71 L32:L33 L35:L36"/>
    <dataValidation type="list" showInputMessage="1" showErrorMessage="1" sqref="AI65:AI68 AI4:AI8 AI10:AI16 AI18:AI22 AI24:AI30 AI32 AI34:AI63 K85:K86 AI89:AJ94 AI69:AJ71 AJ3:AJ68">
      <formula1>"Yes,No"</formula1>
    </dataValidation>
    <dataValidation type="list" allowBlank="1" showInputMessage="1" showErrorMessage="1" sqref="AF3:AF45 AG3:AG68 AF89:AG94 AF69:AG71 AF47:AF68">
      <formula1>"retracted,withdrawn"</formula1>
    </dataValidation>
    <dataValidation type="list" allowBlank="1" showInputMessage="1" showErrorMessage="1" sqref="AF46">
      <formula1>"retracted,withdrawn,resolved"</formula1>
    </dataValidation>
    <dataValidation type="list" showInputMessage="1" showErrorMessage="1" sqref="AI3 AI9 AI17 AI23 AI31 AI33 AI64">
      <formula1>"Yes,No,Pre"</formula1>
    </dataValidation>
    <dataValidation type="list" showInputMessage="1" showErrorMessage="1" sqref="AP89:AQ94 AP3:AQ71">
      <formula1>"ARB,CCOW,CDS,CQ,Ed,EHR,FM,M and M,M and M/ CMETs,M and M/ Templates,M and M/ Tooling,MedRec,OO,PA,PC,PM,Publishing,RCRIM,Sched,StructDocs,Implementation,Vocab"</formula1>
    </dataValidation>
    <dataValidation type="list" showInputMessage="1" showErrorMessage="1" sqref="Y73:Y83 Y89:Y94 Y3:Y71">
      <formula1>dispositionstatus</formula1>
    </dataValidation>
    <dataValidation type="list" allowBlank="1" showInputMessage="1" showErrorMessage="1" sqref="S4:S8 S10:S16 S18:S22 S24:S30 S32 S34:S63 S89:S94 S65:S71">
      <formula1>"Yes,No"</formula1>
    </dataValidation>
    <dataValidation type="list" allowBlank="1" showInputMessage="1" showErrorMessage="1" sqref="U89:U94 U3:U71">
      <formula1>"NextCall,FutureCall,Deferred,MonQ1,MonQ2,MonQ3,MonQ4,TueQ1,TueQ2,TueQ3,TueQ4,WedQ1,WedQ2,WedQ3,WedQ4,ThurQ1,ThurQ2,ThurQ3,ThurQ4,FriQ1,FriQ2"</formula1>
    </dataValidation>
    <dataValidation type="list" showInputMessage="1" showErrorMessage="1" sqref="M89:M94 M3:M71">
      <formula1>"Correction,Clarification,Enhancement"</formula1>
    </dataValidation>
    <dataValidation type="list" allowBlank="1" showInputMessage="1" showErrorMessage="1" sqref="L25 L67 L10:L11 L3:L6 L27 L29:L30 C3:K68 C69:L71 L40:L42 L44:L45 L47:L49 L51:L61 L64 L17 C89:L94 L37:L38">
      <formula1>"NEG,A-A,A-S,A-T,A-Q,A-C"</formula1>
    </dataValidation>
    <dataValidation type="list" showInputMessage="1" showErrorMessage="1" sqref="E74:E79">
      <formula1>"NEG,A-A,A-S,A-T,A-Q,A-C"</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N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M2" location="Instructions!B43" display="Sub-category"/>
    <hyperlink ref="AN67" r:id="rId1"/>
    <hyperlink ref="AN65" r:id="rId2"/>
    <hyperlink ref="AN66" r:id="rId3"/>
    <hyperlink ref="AN63" r:id="rId4"/>
    <hyperlink ref="AN60" r:id="rId5"/>
    <hyperlink ref="AN61" r:id="rId6"/>
    <hyperlink ref="AN62" r:id="rId7"/>
    <hyperlink ref="AN64" r:id="rId8"/>
    <hyperlink ref="O13" r:id="rId9"/>
    <hyperlink ref="O14" r:id="rId10"/>
    <hyperlink ref="O15" r:id="rId11"/>
    <hyperlink ref="O16" r:id="rId12"/>
  </hyperlinks>
  <pageMargins left="0.75" right="0.75" top="1" bottom="1" header="0.5" footer="0.5"/>
  <pageSetup scale="80" orientation="landscape" horizontalDpi="4294967294" verticalDpi="4294967294"/>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75"/>
  <sheetViews>
    <sheetView topLeftCell="A44" workbookViewId="0">
      <selection activeCell="B44" sqref="B44"/>
    </sheetView>
  </sheetViews>
  <sheetFormatPr defaultColWidth="8.77734375" defaultRowHeight="13.2" x14ac:dyDescent="0.25"/>
  <cols>
    <col min="1" max="1" width="1.44140625" customWidth="1"/>
    <col min="2" max="2" width="29.6640625" customWidth="1"/>
    <col min="3" max="3" width="11.109375" style="43" customWidth="1"/>
    <col min="4" max="6" width="9.109375" style="43" customWidth="1"/>
    <col min="7" max="7" width="12.6640625" style="43" customWidth="1"/>
    <col min="8" max="8" width="15" style="43" customWidth="1"/>
    <col min="9" max="9" width="19.44140625" style="43" customWidth="1"/>
    <col min="10" max="10" width="43.33203125" style="107" customWidth="1"/>
  </cols>
  <sheetData>
    <row r="1" spans="2:13" ht="13.8" thickBot="1" x14ac:dyDescent="0.3">
      <c r="H1" s="259" t="s">
        <v>27</v>
      </c>
      <c r="I1" s="259"/>
    </row>
    <row r="2" spans="2:13" ht="15.6" x14ac:dyDescent="0.3">
      <c r="B2" s="22" t="s">
        <v>28</v>
      </c>
      <c r="C2" s="44"/>
      <c r="D2" s="44"/>
      <c r="E2" s="44"/>
      <c r="F2" s="44"/>
      <c r="G2" s="44"/>
      <c r="H2" s="44"/>
      <c r="I2" s="45"/>
    </row>
    <row r="3" spans="2:13" ht="72" customHeight="1" thickBot="1" x14ac:dyDescent="0.3">
      <c r="B3" s="247" t="s">
        <v>169</v>
      </c>
      <c r="C3" s="248"/>
      <c r="D3" s="248"/>
      <c r="E3" s="248"/>
      <c r="F3" s="248"/>
      <c r="G3" s="248"/>
      <c r="H3" s="248"/>
      <c r="I3" s="249"/>
    </row>
    <row r="4" spans="2:13" ht="375" customHeight="1" thickBot="1" x14ac:dyDescent="0.3">
      <c r="B4" s="260" t="s">
        <v>87</v>
      </c>
      <c r="C4" s="261"/>
      <c r="D4" s="248"/>
      <c r="E4" s="261"/>
      <c r="F4" s="248"/>
      <c r="G4" s="261"/>
      <c r="H4" s="248"/>
      <c r="I4" s="249"/>
    </row>
    <row r="5" spans="2:13" ht="15.6" x14ac:dyDescent="0.3">
      <c r="B5" s="22" t="s">
        <v>29</v>
      </c>
      <c r="C5" s="44"/>
      <c r="D5" s="44"/>
      <c r="E5" s="44"/>
      <c r="F5" s="44"/>
      <c r="G5" s="44"/>
      <c r="H5" s="44"/>
      <c r="I5" s="94"/>
    </row>
    <row r="6" spans="2:13" ht="18" customHeight="1" x14ac:dyDescent="0.25">
      <c r="B6" s="265" t="s">
        <v>48</v>
      </c>
      <c r="C6" s="266"/>
      <c r="D6" s="266"/>
      <c r="E6" s="266"/>
      <c r="F6" s="266"/>
      <c r="G6" s="266"/>
      <c r="H6" s="266"/>
      <c r="I6" s="267"/>
      <c r="J6" s="124" t="s">
        <v>177</v>
      </c>
      <c r="K6" s="4"/>
      <c r="L6" s="4"/>
      <c r="M6" s="3"/>
    </row>
    <row r="7" spans="2:13" ht="18" customHeight="1" x14ac:dyDescent="0.25">
      <c r="B7" s="110" t="s">
        <v>178</v>
      </c>
      <c r="C7" s="268" t="s">
        <v>57</v>
      </c>
      <c r="D7" s="269"/>
      <c r="E7" s="269"/>
      <c r="F7" s="269"/>
      <c r="G7" s="269"/>
      <c r="H7" s="269"/>
      <c r="I7" s="269"/>
      <c r="J7" s="93" t="s">
        <v>89</v>
      </c>
      <c r="K7" s="4"/>
      <c r="L7" s="4"/>
      <c r="M7" s="3"/>
    </row>
    <row r="8" spans="2:13" ht="108" customHeight="1" x14ac:dyDescent="0.25">
      <c r="B8" s="39" t="s">
        <v>179</v>
      </c>
      <c r="C8" s="256" t="s">
        <v>90</v>
      </c>
      <c r="D8" s="257"/>
      <c r="E8" s="257"/>
      <c r="F8" s="257"/>
      <c r="G8" s="257"/>
      <c r="H8" s="257"/>
      <c r="I8" s="258"/>
      <c r="J8" s="125" t="s">
        <v>89</v>
      </c>
      <c r="K8" s="4"/>
      <c r="L8" s="4"/>
      <c r="M8" s="4"/>
    </row>
    <row r="9" spans="2:13" ht="24.75" customHeight="1" x14ac:dyDescent="0.25">
      <c r="B9" s="39" t="s">
        <v>180</v>
      </c>
      <c r="C9" s="256" t="s">
        <v>92</v>
      </c>
      <c r="D9" s="257"/>
      <c r="E9" s="257"/>
      <c r="F9" s="257"/>
      <c r="G9" s="257"/>
      <c r="H9" s="257"/>
      <c r="I9" s="258"/>
      <c r="J9" s="130" t="s">
        <v>215</v>
      </c>
      <c r="K9" s="4"/>
      <c r="L9" s="4"/>
      <c r="M9" s="4"/>
    </row>
    <row r="10" spans="2:13" ht="24.75" customHeight="1" x14ac:dyDescent="0.25">
      <c r="B10" s="39" t="s">
        <v>181</v>
      </c>
      <c r="C10" s="257" t="s">
        <v>44</v>
      </c>
      <c r="D10" s="257"/>
      <c r="E10" s="257"/>
      <c r="F10" s="257"/>
      <c r="G10" s="257"/>
      <c r="H10" s="257"/>
      <c r="I10" s="258"/>
      <c r="J10" s="125" t="s">
        <v>216</v>
      </c>
      <c r="K10" s="4"/>
      <c r="L10" s="4"/>
      <c r="M10" s="4"/>
    </row>
    <row r="11" spans="2:13" ht="24.75" customHeight="1" x14ac:dyDescent="0.25">
      <c r="B11" s="39" t="s">
        <v>182</v>
      </c>
      <c r="C11" s="256" t="s">
        <v>142</v>
      </c>
      <c r="D11" s="257"/>
      <c r="E11" s="257"/>
      <c r="F11" s="257"/>
      <c r="G11" s="257"/>
      <c r="H11" s="257"/>
      <c r="I11" s="258"/>
      <c r="J11" s="125" t="s">
        <v>215</v>
      </c>
      <c r="K11" s="4"/>
      <c r="L11" s="4"/>
      <c r="M11" s="4"/>
    </row>
    <row r="12" spans="2:13" ht="37.5" customHeight="1" x14ac:dyDescent="0.25">
      <c r="B12" s="39" t="s">
        <v>183</v>
      </c>
      <c r="C12" s="256" t="s">
        <v>143</v>
      </c>
      <c r="D12" s="257"/>
      <c r="E12" s="257"/>
      <c r="F12" s="257"/>
      <c r="G12" s="257"/>
      <c r="H12" s="257"/>
      <c r="I12" s="258"/>
      <c r="J12" s="125" t="s">
        <v>217</v>
      </c>
      <c r="K12" s="4"/>
      <c r="L12" s="4"/>
      <c r="M12" s="4"/>
    </row>
    <row r="13" spans="2:13" ht="25.5" customHeight="1" x14ac:dyDescent="0.25">
      <c r="B13" s="95" t="s">
        <v>184</v>
      </c>
      <c r="C13" s="272" t="s">
        <v>93</v>
      </c>
      <c r="D13" s="273"/>
      <c r="E13" s="273"/>
      <c r="F13" s="273"/>
      <c r="G13" s="273"/>
      <c r="H13" s="273"/>
      <c r="I13" s="274"/>
      <c r="J13" s="125" t="s">
        <v>91</v>
      </c>
      <c r="K13" s="4"/>
      <c r="L13" s="4"/>
      <c r="M13" s="4"/>
    </row>
    <row r="14" spans="2:13" x14ac:dyDescent="0.25">
      <c r="B14" s="96"/>
      <c r="C14" s="97" t="s">
        <v>94</v>
      </c>
      <c r="D14" s="245" t="s">
        <v>95</v>
      </c>
      <c r="E14" s="246"/>
      <c r="F14" s="246"/>
      <c r="G14" s="246"/>
      <c r="H14" s="246"/>
      <c r="I14" s="98"/>
      <c r="J14" s="125"/>
      <c r="K14" s="4"/>
      <c r="L14" s="4"/>
      <c r="M14" s="4"/>
    </row>
    <row r="15" spans="2:13" x14ac:dyDescent="0.25">
      <c r="B15" s="96"/>
      <c r="C15" s="97" t="s">
        <v>96</v>
      </c>
      <c r="D15" s="245" t="s">
        <v>97</v>
      </c>
      <c r="E15" s="246"/>
      <c r="F15" s="246"/>
      <c r="G15" s="246"/>
      <c r="H15" s="246"/>
      <c r="I15" s="98"/>
      <c r="J15" s="125"/>
      <c r="K15" s="4"/>
      <c r="L15" s="4"/>
      <c r="M15" s="4"/>
    </row>
    <row r="16" spans="2:13" x14ac:dyDescent="0.25">
      <c r="B16" s="96"/>
      <c r="C16" s="97" t="s">
        <v>98</v>
      </c>
      <c r="D16" s="262" t="s">
        <v>99</v>
      </c>
      <c r="E16" s="270"/>
      <c r="F16" s="270"/>
      <c r="G16" s="270"/>
      <c r="H16" s="271"/>
      <c r="I16" s="98"/>
      <c r="J16" s="125"/>
      <c r="K16" s="4"/>
      <c r="L16" s="4"/>
      <c r="M16" s="4"/>
    </row>
    <row r="17" spans="2:13" x14ac:dyDescent="0.25">
      <c r="B17" s="96"/>
      <c r="C17" s="97" t="s">
        <v>100</v>
      </c>
      <c r="D17" s="262" t="s">
        <v>101</v>
      </c>
      <c r="E17" s="270"/>
      <c r="F17" s="270"/>
      <c r="G17" s="270"/>
      <c r="H17" s="271"/>
      <c r="I17" s="98"/>
      <c r="J17" s="125"/>
      <c r="K17" s="4"/>
      <c r="L17" s="4"/>
      <c r="M17" s="4"/>
    </row>
    <row r="18" spans="2:13" x14ac:dyDescent="0.25">
      <c r="B18" s="96"/>
      <c r="C18" s="97" t="s">
        <v>102</v>
      </c>
      <c r="D18" s="245" t="s">
        <v>103</v>
      </c>
      <c r="E18" s="246"/>
      <c r="F18" s="246"/>
      <c r="G18" s="246"/>
      <c r="H18" s="246"/>
      <c r="I18" s="98"/>
      <c r="J18" s="125"/>
      <c r="K18" s="4"/>
      <c r="L18" s="4"/>
      <c r="M18" s="4"/>
    </row>
    <row r="19" spans="2:13" x14ac:dyDescent="0.25">
      <c r="B19" s="96"/>
      <c r="C19" s="97" t="s">
        <v>104</v>
      </c>
      <c r="D19" s="245" t="s">
        <v>105</v>
      </c>
      <c r="E19" s="246"/>
      <c r="F19" s="246"/>
      <c r="G19" s="246"/>
      <c r="H19" s="246"/>
      <c r="I19" s="98"/>
      <c r="J19" s="125"/>
      <c r="K19" s="4"/>
      <c r="L19" s="4"/>
      <c r="M19" s="4"/>
    </row>
    <row r="20" spans="2:13" x14ac:dyDescent="0.25">
      <c r="B20" s="96"/>
      <c r="C20" s="99" t="s">
        <v>106</v>
      </c>
      <c r="D20" s="246" t="s">
        <v>107</v>
      </c>
      <c r="E20" s="246"/>
      <c r="F20" s="246"/>
      <c r="G20" s="246"/>
      <c r="H20" s="246"/>
      <c r="I20" s="98"/>
      <c r="J20" s="125"/>
      <c r="K20" s="4"/>
      <c r="L20" s="4"/>
      <c r="M20" s="4"/>
    </row>
    <row r="21" spans="2:13" x14ac:dyDescent="0.25">
      <c r="B21" s="96"/>
      <c r="C21" s="99" t="s">
        <v>108</v>
      </c>
      <c r="D21" s="284" t="s">
        <v>109</v>
      </c>
      <c r="E21" s="278"/>
      <c r="F21" s="278"/>
      <c r="G21" s="278"/>
      <c r="H21" s="283"/>
      <c r="I21" s="98"/>
      <c r="J21" s="125"/>
      <c r="K21" s="4"/>
      <c r="L21" s="4"/>
      <c r="M21" s="4"/>
    </row>
    <row r="22" spans="2:13" x14ac:dyDescent="0.25">
      <c r="B22" s="96"/>
      <c r="C22" s="97" t="s">
        <v>110</v>
      </c>
      <c r="D22" s="262" t="s">
        <v>111</v>
      </c>
      <c r="E22" s="270"/>
      <c r="F22" s="270"/>
      <c r="G22" s="270"/>
      <c r="H22" s="271"/>
      <c r="I22" s="98"/>
      <c r="J22" s="125"/>
      <c r="K22" s="4"/>
      <c r="L22" s="4"/>
      <c r="M22" s="4"/>
    </row>
    <row r="23" spans="2:13" x14ac:dyDescent="0.25">
      <c r="B23" s="96"/>
      <c r="C23" s="97" t="s">
        <v>112</v>
      </c>
      <c r="D23" s="262" t="s">
        <v>113</v>
      </c>
      <c r="E23" s="278"/>
      <c r="F23" s="278"/>
      <c r="G23" s="278"/>
      <c r="H23" s="283"/>
      <c r="I23" s="98"/>
      <c r="J23" s="125"/>
      <c r="K23" s="4"/>
      <c r="L23" s="4"/>
      <c r="M23" s="4"/>
    </row>
    <row r="24" spans="2:13" x14ac:dyDescent="0.25">
      <c r="B24" s="96"/>
      <c r="C24" s="97" t="s">
        <v>114</v>
      </c>
      <c r="D24" s="262" t="s">
        <v>115</v>
      </c>
      <c r="E24" s="270"/>
      <c r="F24" s="270"/>
      <c r="G24" s="270"/>
      <c r="H24" s="271"/>
      <c r="I24" s="98"/>
      <c r="J24" s="125"/>
      <c r="K24" s="4"/>
      <c r="L24" s="4"/>
      <c r="M24" s="4"/>
    </row>
    <row r="25" spans="2:13" x14ac:dyDescent="0.25">
      <c r="B25" s="96"/>
      <c r="C25" s="97" t="s">
        <v>116</v>
      </c>
      <c r="D25" s="262" t="s">
        <v>117</v>
      </c>
      <c r="E25" s="270"/>
      <c r="F25" s="270"/>
      <c r="G25" s="270"/>
      <c r="H25" s="271"/>
      <c r="I25" s="98"/>
      <c r="J25" s="125"/>
      <c r="K25" s="4"/>
      <c r="L25" s="4"/>
      <c r="M25" s="4"/>
    </row>
    <row r="26" spans="2:13" x14ac:dyDescent="0.25">
      <c r="B26" s="96"/>
      <c r="C26" s="97" t="s">
        <v>118</v>
      </c>
      <c r="D26" s="262" t="s">
        <v>119</v>
      </c>
      <c r="E26" s="270"/>
      <c r="F26" s="270"/>
      <c r="G26" s="270"/>
      <c r="H26" s="271"/>
      <c r="I26" s="98"/>
      <c r="J26" s="125"/>
      <c r="K26" s="4"/>
      <c r="L26" s="4"/>
      <c r="M26" s="4"/>
    </row>
    <row r="27" spans="2:13" x14ac:dyDescent="0.25">
      <c r="B27" s="96"/>
      <c r="C27" s="97" t="s">
        <v>120</v>
      </c>
      <c r="D27" s="262" t="s">
        <v>121</v>
      </c>
      <c r="E27" s="270"/>
      <c r="F27" s="270"/>
      <c r="G27" s="270"/>
      <c r="H27" s="271"/>
      <c r="I27" s="98"/>
      <c r="J27" s="125"/>
      <c r="K27" s="4"/>
      <c r="L27" s="4"/>
      <c r="M27" s="4"/>
    </row>
    <row r="28" spans="2:13" x14ac:dyDescent="0.25">
      <c r="B28" s="96"/>
      <c r="C28" s="97" t="s">
        <v>122</v>
      </c>
      <c r="D28" s="262" t="s">
        <v>123</v>
      </c>
      <c r="E28" s="270"/>
      <c r="F28" s="270"/>
      <c r="G28" s="270"/>
      <c r="H28" s="271"/>
      <c r="I28" s="98"/>
      <c r="J28" s="125"/>
      <c r="K28" s="4"/>
      <c r="L28" s="4"/>
      <c r="M28" s="4"/>
    </row>
    <row r="29" spans="2:13" x14ac:dyDescent="0.25">
      <c r="B29" s="96"/>
      <c r="C29" s="99" t="s">
        <v>124</v>
      </c>
      <c r="D29" s="284" t="s">
        <v>125</v>
      </c>
      <c r="E29" s="278"/>
      <c r="F29" s="278"/>
      <c r="G29" s="278"/>
      <c r="H29" s="283"/>
      <c r="I29" s="98"/>
      <c r="J29" s="125"/>
      <c r="K29" s="4"/>
      <c r="L29" s="4"/>
      <c r="M29" s="4"/>
    </row>
    <row r="30" spans="2:13" x14ac:dyDescent="0.25">
      <c r="B30" s="96"/>
      <c r="C30" s="97" t="s">
        <v>126</v>
      </c>
      <c r="D30" s="262" t="s">
        <v>127</v>
      </c>
      <c r="E30" s="270"/>
      <c r="F30" s="270"/>
      <c r="G30" s="270"/>
      <c r="H30" s="271"/>
      <c r="I30" s="98"/>
      <c r="J30" s="125"/>
      <c r="K30" s="4"/>
      <c r="L30" s="4"/>
      <c r="M30" s="4"/>
    </row>
    <row r="31" spans="2:13" x14ac:dyDescent="0.25">
      <c r="B31" s="96"/>
      <c r="C31" s="97" t="s">
        <v>128</v>
      </c>
      <c r="D31" s="262" t="s">
        <v>129</v>
      </c>
      <c r="E31" s="270"/>
      <c r="F31" s="270"/>
      <c r="G31" s="270"/>
      <c r="H31" s="271"/>
      <c r="I31" s="98"/>
      <c r="J31" s="125"/>
      <c r="K31" s="4"/>
      <c r="L31" s="4"/>
      <c r="M31" s="4"/>
    </row>
    <row r="32" spans="2:13" x14ac:dyDescent="0.25">
      <c r="B32" s="96"/>
      <c r="C32" s="97" t="s">
        <v>130</v>
      </c>
      <c r="D32" s="262" t="s">
        <v>131</v>
      </c>
      <c r="E32" s="270"/>
      <c r="F32" s="270"/>
      <c r="G32" s="270"/>
      <c r="H32" s="271"/>
      <c r="I32" s="98"/>
      <c r="J32" s="125"/>
      <c r="K32" s="4"/>
      <c r="L32" s="4"/>
      <c r="M32" s="4"/>
    </row>
    <row r="33" spans="2:13" x14ac:dyDescent="0.25">
      <c r="B33" s="96"/>
      <c r="C33" s="97" t="s">
        <v>132</v>
      </c>
      <c r="D33" s="262" t="s">
        <v>133</v>
      </c>
      <c r="E33" s="270"/>
      <c r="F33" s="270"/>
      <c r="G33" s="270"/>
      <c r="H33" s="271"/>
      <c r="I33" s="98"/>
      <c r="J33" s="125"/>
      <c r="K33" s="4"/>
      <c r="L33" s="4"/>
      <c r="M33" s="4"/>
    </row>
    <row r="34" spans="2:13" x14ac:dyDescent="0.25">
      <c r="B34" s="96"/>
      <c r="C34" s="97" t="s">
        <v>134</v>
      </c>
      <c r="D34" s="262" t="s">
        <v>135</v>
      </c>
      <c r="E34" s="270"/>
      <c r="F34" s="270"/>
      <c r="G34" s="270"/>
      <c r="H34" s="271"/>
      <c r="I34" s="98"/>
      <c r="J34" s="125"/>
      <c r="K34" s="4"/>
      <c r="L34" s="4"/>
      <c r="M34" s="4"/>
    </row>
    <row r="35" spans="2:13" x14ac:dyDescent="0.25">
      <c r="B35" s="96"/>
      <c r="C35" s="97" t="s">
        <v>136</v>
      </c>
      <c r="D35" s="262" t="s">
        <v>137</v>
      </c>
      <c r="E35" s="270"/>
      <c r="F35" s="270"/>
      <c r="G35" s="270"/>
      <c r="H35" s="271"/>
      <c r="I35" s="98"/>
      <c r="J35" s="125"/>
      <c r="K35" s="4"/>
      <c r="L35" s="4"/>
      <c r="M35" s="4"/>
    </row>
    <row r="36" spans="2:13" x14ac:dyDescent="0.25">
      <c r="B36" s="96"/>
      <c r="C36" s="97" t="s">
        <v>138</v>
      </c>
      <c r="D36" s="245" t="s">
        <v>139</v>
      </c>
      <c r="E36" s="246"/>
      <c r="F36" s="246"/>
      <c r="G36" s="246"/>
      <c r="H36" s="246"/>
      <c r="I36" s="98"/>
      <c r="J36" s="125"/>
      <c r="K36" s="4"/>
      <c r="L36" s="4"/>
      <c r="M36" s="4"/>
    </row>
    <row r="37" spans="2:13" x14ac:dyDescent="0.25">
      <c r="B37" s="100"/>
      <c r="C37" s="101"/>
      <c r="D37" s="101"/>
      <c r="E37" s="101"/>
      <c r="F37" s="101"/>
      <c r="G37" s="101"/>
      <c r="H37" s="101"/>
      <c r="I37" s="98"/>
      <c r="J37" s="125"/>
      <c r="K37" s="4"/>
      <c r="L37" s="4"/>
      <c r="M37" s="4"/>
    </row>
    <row r="38" spans="2:13" ht="45" customHeight="1" x14ac:dyDescent="0.25">
      <c r="B38" s="39" t="s">
        <v>185</v>
      </c>
      <c r="C38" s="262" t="s">
        <v>140</v>
      </c>
      <c r="D38" s="263"/>
      <c r="E38" s="263"/>
      <c r="F38" s="263"/>
      <c r="G38" s="263"/>
      <c r="H38" s="263"/>
      <c r="I38" s="264"/>
      <c r="J38" s="125" t="s">
        <v>144</v>
      </c>
      <c r="K38" s="4"/>
      <c r="L38" s="4"/>
      <c r="M38" s="4"/>
    </row>
    <row r="39" spans="2:13" ht="42.75" customHeight="1" x14ac:dyDescent="0.25">
      <c r="B39" s="39" t="s">
        <v>186</v>
      </c>
      <c r="C39" s="262" t="s">
        <v>141</v>
      </c>
      <c r="D39" s="263"/>
      <c r="E39" s="263"/>
      <c r="F39" s="263"/>
      <c r="G39" s="263"/>
      <c r="H39" s="263"/>
      <c r="I39" s="264"/>
      <c r="J39" s="125" t="s">
        <v>144</v>
      </c>
      <c r="K39" s="4"/>
      <c r="L39" s="4"/>
      <c r="M39" s="4"/>
    </row>
    <row r="40" spans="2:13" ht="24.75" customHeight="1" x14ac:dyDescent="0.25">
      <c r="B40" s="39" t="s">
        <v>187</v>
      </c>
      <c r="C40" s="262" t="s">
        <v>64</v>
      </c>
      <c r="D40" s="263"/>
      <c r="E40" s="263"/>
      <c r="F40" s="263"/>
      <c r="G40" s="263"/>
      <c r="H40" s="263"/>
      <c r="I40" s="264"/>
      <c r="J40" s="125" t="s">
        <v>144</v>
      </c>
      <c r="K40" s="4"/>
      <c r="L40" s="4"/>
      <c r="M40" s="4"/>
    </row>
    <row r="41" spans="2:13" ht="330" customHeight="1" x14ac:dyDescent="0.25">
      <c r="B41" s="38" t="s">
        <v>188</v>
      </c>
      <c r="C41" s="291" t="s">
        <v>60</v>
      </c>
      <c r="D41" s="292"/>
      <c r="E41" s="292"/>
      <c r="F41" s="292"/>
      <c r="G41" s="292"/>
      <c r="H41" s="292"/>
      <c r="I41" s="293"/>
      <c r="J41" s="126" t="s">
        <v>89</v>
      </c>
      <c r="M41" s="4"/>
    </row>
    <row r="42" spans="2:13" ht="130.5" customHeight="1" x14ac:dyDescent="0.25">
      <c r="B42" s="38" t="s">
        <v>189</v>
      </c>
      <c r="C42" s="262" t="s">
        <v>173</v>
      </c>
      <c r="D42" s="263"/>
      <c r="E42" s="263"/>
      <c r="F42" s="263"/>
      <c r="G42" s="263"/>
      <c r="H42" s="263"/>
      <c r="I42" s="264"/>
      <c r="J42" s="126" t="s">
        <v>89</v>
      </c>
      <c r="M42" s="4"/>
    </row>
    <row r="43" spans="2:13" ht="178.5" customHeight="1" x14ac:dyDescent="0.25">
      <c r="B43" s="38" t="s">
        <v>190</v>
      </c>
      <c r="C43" s="262" t="s">
        <v>175</v>
      </c>
      <c r="D43" s="263"/>
      <c r="E43" s="263"/>
      <c r="F43" s="263"/>
      <c r="G43" s="263"/>
      <c r="H43" s="263"/>
      <c r="I43" s="264"/>
      <c r="J43" s="126" t="s">
        <v>144</v>
      </c>
      <c r="M43" s="4"/>
    </row>
    <row r="44" spans="2:13" ht="18" customHeight="1" x14ac:dyDescent="0.25">
      <c r="B44" s="39" t="s">
        <v>220</v>
      </c>
      <c r="C44" s="275" t="s">
        <v>69</v>
      </c>
      <c r="D44" s="256"/>
      <c r="E44" s="256"/>
      <c r="F44" s="256"/>
      <c r="G44" s="256"/>
      <c r="H44" s="256"/>
      <c r="I44" s="276"/>
      <c r="J44" s="126" t="s">
        <v>89</v>
      </c>
      <c r="M44" s="4"/>
    </row>
    <row r="45" spans="2:13" ht="15.75" customHeight="1" x14ac:dyDescent="0.25">
      <c r="B45" s="39" t="s">
        <v>221</v>
      </c>
      <c r="C45" s="275" t="s">
        <v>59</v>
      </c>
      <c r="D45" s="256"/>
      <c r="E45" s="256"/>
      <c r="F45" s="256"/>
      <c r="G45" s="256"/>
      <c r="H45" s="256"/>
      <c r="I45" s="276"/>
      <c r="J45" s="125" t="s">
        <v>89</v>
      </c>
      <c r="M45" s="4"/>
    </row>
    <row r="46" spans="2:13" ht="70.5" customHeight="1" x14ac:dyDescent="0.25">
      <c r="B46" s="38" t="s">
        <v>222</v>
      </c>
      <c r="C46" s="262" t="s">
        <v>174</v>
      </c>
      <c r="D46" s="263"/>
      <c r="E46" s="263"/>
      <c r="F46" s="263"/>
      <c r="G46" s="263"/>
      <c r="H46" s="263"/>
      <c r="I46" s="264"/>
      <c r="J46" s="125" t="s">
        <v>89</v>
      </c>
      <c r="K46" s="4"/>
      <c r="L46" s="4"/>
      <c r="M46" s="4"/>
    </row>
    <row r="47" spans="2:13" ht="52.5" customHeight="1" x14ac:dyDescent="0.25">
      <c r="B47" s="38" t="s">
        <v>223</v>
      </c>
      <c r="C47" s="262" t="s">
        <v>176</v>
      </c>
      <c r="D47" s="263"/>
      <c r="E47" s="263"/>
      <c r="F47" s="263"/>
      <c r="G47" s="263"/>
      <c r="H47" s="263"/>
      <c r="I47" s="264"/>
      <c r="J47" s="125" t="s">
        <v>144</v>
      </c>
      <c r="K47" s="4"/>
      <c r="L47" s="4"/>
      <c r="M47" s="4"/>
    </row>
    <row r="48" spans="2:13" ht="59.25" customHeight="1" x14ac:dyDescent="0.25">
      <c r="B48" s="91" t="s">
        <v>224</v>
      </c>
      <c r="C48" s="277" t="s">
        <v>152</v>
      </c>
      <c r="D48" s="278"/>
      <c r="E48" s="278"/>
      <c r="F48" s="278"/>
      <c r="G48" s="278"/>
      <c r="H48" s="278"/>
      <c r="I48" s="279"/>
      <c r="J48" s="125" t="s">
        <v>89</v>
      </c>
    </row>
    <row r="49" spans="2:13" ht="18" customHeight="1" x14ac:dyDescent="0.25">
      <c r="B49" s="265" t="s">
        <v>70</v>
      </c>
      <c r="C49" s="266"/>
      <c r="D49" s="266"/>
      <c r="E49" s="266"/>
      <c r="F49" s="266"/>
      <c r="G49" s="266"/>
      <c r="H49" s="266"/>
      <c r="I49" s="267"/>
      <c r="J49" s="124"/>
      <c r="K49" s="4"/>
      <c r="L49" s="4"/>
      <c r="M49" s="3"/>
    </row>
    <row r="50" spans="2:13" ht="67.5" customHeight="1" x14ac:dyDescent="0.25">
      <c r="B50" s="111" t="s">
        <v>225</v>
      </c>
      <c r="C50" s="288" t="s">
        <v>159</v>
      </c>
      <c r="D50" s="289"/>
      <c r="E50" s="289"/>
      <c r="F50" s="289"/>
      <c r="G50" s="289"/>
      <c r="H50" s="289"/>
      <c r="I50" s="290"/>
      <c r="J50" s="125" t="s">
        <v>89</v>
      </c>
      <c r="K50" s="4"/>
      <c r="L50" s="4"/>
      <c r="M50" s="3"/>
    </row>
    <row r="51" spans="2:13" x14ac:dyDescent="0.25">
      <c r="B51" s="111" t="s">
        <v>226</v>
      </c>
      <c r="C51" s="288" t="s">
        <v>171</v>
      </c>
      <c r="D51" s="289"/>
      <c r="E51" s="289"/>
      <c r="F51" s="289"/>
      <c r="G51" s="289"/>
      <c r="H51" s="289"/>
      <c r="I51" s="290"/>
      <c r="J51" s="125" t="s">
        <v>89</v>
      </c>
      <c r="K51" s="4"/>
      <c r="L51" s="4"/>
      <c r="M51" s="3"/>
    </row>
    <row r="52" spans="2:13" ht="28.5" customHeight="1" x14ac:dyDescent="0.25">
      <c r="B52" s="36" t="s">
        <v>227</v>
      </c>
      <c r="C52" s="300" t="s">
        <v>73</v>
      </c>
      <c r="D52" s="301"/>
      <c r="E52" s="301"/>
      <c r="F52" s="301"/>
      <c r="G52" s="301"/>
      <c r="H52" s="301"/>
      <c r="I52" s="302"/>
      <c r="J52" s="125" t="s">
        <v>89</v>
      </c>
      <c r="K52" s="4"/>
      <c r="L52" s="4"/>
      <c r="M52" s="4"/>
    </row>
    <row r="53" spans="2:13" ht="39.75" customHeight="1" x14ac:dyDescent="0.25">
      <c r="B53" s="151" t="s">
        <v>228</v>
      </c>
      <c r="C53" s="285" t="s">
        <v>151</v>
      </c>
      <c r="D53" s="286"/>
      <c r="E53" s="286"/>
      <c r="F53" s="286"/>
      <c r="G53" s="286"/>
      <c r="H53" s="286"/>
      <c r="I53" s="287"/>
      <c r="J53" s="126" t="s">
        <v>89</v>
      </c>
      <c r="M53" s="4"/>
    </row>
    <row r="54" spans="2:13" ht="65.25" customHeight="1" x14ac:dyDescent="0.25">
      <c r="B54" s="36" t="s">
        <v>191</v>
      </c>
      <c r="C54" s="300" t="s">
        <v>154</v>
      </c>
      <c r="D54" s="301"/>
      <c r="E54" s="301"/>
      <c r="F54" s="301"/>
      <c r="G54" s="301"/>
      <c r="H54" s="301"/>
      <c r="I54" s="302"/>
      <c r="J54" s="125" t="s">
        <v>89</v>
      </c>
      <c r="K54" s="4"/>
      <c r="L54" s="4"/>
      <c r="M54" s="4"/>
    </row>
    <row r="55" spans="2:13" ht="33.75" customHeight="1" x14ac:dyDescent="0.25">
      <c r="B55" s="36" t="s">
        <v>192</v>
      </c>
      <c r="C55" s="303" t="s">
        <v>22</v>
      </c>
      <c r="D55" s="304"/>
      <c r="E55" s="304"/>
      <c r="F55" s="304"/>
      <c r="G55" s="304"/>
      <c r="H55" s="304"/>
      <c r="I55" s="305"/>
      <c r="J55" s="125" t="s">
        <v>89</v>
      </c>
      <c r="K55" s="4"/>
      <c r="L55" s="4"/>
      <c r="M55" s="4"/>
    </row>
    <row r="56" spans="2:13" ht="180" customHeight="1" x14ac:dyDescent="0.25">
      <c r="B56" s="37" t="s">
        <v>193</v>
      </c>
      <c r="C56" s="282" t="s">
        <v>229</v>
      </c>
      <c r="D56" s="280"/>
      <c r="E56" s="280"/>
      <c r="F56" s="280"/>
      <c r="G56" s="280"/>
      <c r="H56" s="280"/>
      <c r="I56" s="281"/>
      <c r="J56" s="125" t="s">
        <v>89</v>
      </c>
      <c r="K56" s="4"/>
      <c r="L56" s="4"/>
      <c r="M56" s="4"/>
    </row>
    <row r="57" spans="2:13" ht="28.5" customHeight="1" x14ac:dyDescent="0.25">
      <c r="B57" s="37" t="s">
        <v>194</v>
      </c>
      <c r="C57" s="253" t="s">
        <v>153</v>
      </c>
      <c r="D57" s="254"/>
      <c r="E57" s="254"/>
      <c r="F57" s="254"/>
      <c r="G57" s="254"/>
      <c r="H57" s="254"/>
      <c r="I57" s="255"/>
      <c r="J57" s="125" t="s">
        <v>89</v>
      </c>
      <c r="K57" s="4"/>
      <c r="L57" s="4"/>
      <c r="M57" s="4"/>
    </row>
    <row r="58" spans="2:13" ht="28.5" customHeight="1" x14ac:dyDescent="0.25">
      <c r="B58" s="77" t="s">
        <v>198</v>
      </c>
      <c r="C58" s="253" t="s">
        <v>200</v>
      </c>
      <c r="D58" s="254"/>
      <c r="E58" s="254"/>
      <c r="F58" s="254"/>
      <c r="G58" s="254"/>
      <c r="H58" s="254"/>
      <c r="I58" s="255"/>
      <c r="J58" s="125" t="s">
        <v>89</v>
      </c>
      <c r="K58" s="4"/>
      <c r="L58" s="4"/>
      <c r="M58" s="4"/>
    </row>
    <row r="59" spans="2:13" ht="28.5" customHeight="1" x14ac:dyDescent="0.25">
      <c r="B59" s="77" t="s">
        <v>195</v>
      </c>
      <c r="C59" s="253" t="s">
        <v>201</v>
      </c>
      <c r="D59" s="282"/>
      <c r="E59" s="282"/>
      <c r="F59" s="282"/>
      <c r="G59" s="282"/>
      <c r="H59" s="282"/>
      <c r="I59" s="309"/>
      <c r="J59" s="125" t="s">
        <v>89</v>
      </c>
      <c r="K59" s="4"/>
      <c r="L59" s="4"/>
      <c r="M59" s="4"/>
    </row>
    <row r="60" spans="2:13" ht="28.5" customHeight="1" x14ac:dyDescent="0.25">
      <c r="B60" s="77" t="s">
        <v>196</v>
      </c>
      <c r="C60" s="310"/>
      <c r="D60" s="306"/>
      <c r="E60" s="306"/>
      <c r="F60" s="306"/>
      <c r="G60" s="306"/>
      <c r="H60" s="306"/>
      <c r="I60" s="311"/>
      <c r="J60" s="125" t="s">
        <v>89</v>
      </c>
      <c r="K60" s="4"/>
      <c r="L60" s="4"/>
      <c r="M60" s="4"/>
    </row>
    <row r="61" spans="2:13" ht="75" customHeight="1" x14ac:dyDescent="0.25">
      <c r="B61" s="77" t="s">
        <v>197</v>
      </c>
      <c r="C61" s="312"/>
      <c r="D61" s="313"/>
      <c r="E61" s="313"/>
      <c r="F61" s="313"/>
      <c r="G61" s="313"/>
      <c r="H61" s="313"/>
      <c r="I61" s="314"/>
      <c r="J61" s="125" t="s">
        <v>89</v>
      </c>
      <c r="K61" s="14"/>
      <c r="L61" s="14"/>
      <c r="M61" s="14"/>
    </row>
    <row r="62" spans="2:13" ht="390.75" customHeight="1" x14ac:dyDescent="0.25">
      <c r="B62" s="108" t="s">
        <v>199</v>
      </c>
      <c r="C62" s="315" t="s">
        <v>155</v>
      </c>
      <c r="D62" s="316"/>
      <c r="E62" s="316"/>
      <c r="F62" s="316"/>
      <c r="G62" s="316"/>
      <c r="H62" s="316"/>
      <c r="I62" s="317"/>
      <c r="J62" s="125" t="s">
        <v>89</v>
      </c>
      <c r="K62" s="4"/>
      <c r="L62" s="4"/>
      <c r="M62" s="4"/>
    </row>
    <row r="63" spans="2:13" ht="246.75" customHeight="1" x14ac:dyDescent="0.25">
      <c r="B63" s="77"/>
      <c r="C63" s="306" t="s">
        <v>156</v>
      </c>
      <c r="D63" s="307"/>
      <c r="E63" s="307"/>
      <c r="F63" s="307"/>
      <c r="G63" s="307"/>
      <c r="H63" s="307"/>
      <c r="I63" s="308"/>
      <c r="J63" s="125"/>
      <c r="K63" s="4"/>
      <c r="L63" s="4"/>
      <c r="M63" s="4"/>
    </row>
    <row r="64" spans="2:13" ht="33" customHeight="1" x14ac:dyDescent="0.25">
      <c r="B64" s="37" t="s">
        <v>202</v>
      </c>
      <c r="C64" s="253" t="s">
        <v>158</v>
      </c>
      <c r="D64" s="254"/>
      <c r="E64" s="254"/>
      <c r="F64" s="254"/>
      <c r="G64" s="254"/>
      <c r="H64" s="254"/>
      <c r="I64" s="255"/>
      <c r="J64" s="125" t="s">
        <v>89</v>
      </c>
      <c r="K64" s="14"/>
      <c r="L64" s="14"/>
      <c r="M64" s="14"/>
    </row>
    <row r="65" spans="2:13" ht="33" customHeight="1" x14ac:dyDescent="0.25">
      <c r="B65" s="112" t="s">
        <v>203</v>
      </c>
      <c r="C65" s="253" t="s">
        <v>157</v>
      </c>
      <c r="D65" s="280"/>
      <c r="E65" s="280"/>
      <c r="F65" s="280"/>
      <c r="G65" s="280"/>
      <c r="H65" s="280"/>
      <c r="I65" s="281"/>
      <c r="J65" s="125" t="s">
        <v>89</v>
      </c>
      <c r="K65" s="14"/>
      <c r="L65" s="14"/>
      <c r="M65" s="14"/>
    </row>
    <row r="66" spans="2:13" ht="120.75" customHeight="1" x14ac:dyDescent="0.25">
      <c r="B66" s="113" t="s">
        <v>204</v>
      </c>
      <c r="C66" s="282" t="s">
        <v>160</v>
      </c>
      <c r="D66" s="280"/>
      <c r="E66" s="280"/>
      <c r="F66" s="280"/>
      <c r="G66" s="280"/>
      <c r="H66" s="280"/>
      <c r="I66" s="281"/>
      <c r="J66" s="125" t="s">
        <v>89</v>
      </c>
      <c r="K66" s="14"/>
      <c r="L66" s="14"/>
      <c r="M66" s="14"/>
    </row>
    <row r="67" spans="2:13" ht="321.75" customHeight="1" x14ac:dyDescent="0.25">
      <c r="B67" s="114" t="s">
        <v>205</v>
      </c>
      <c r="C67" s="253" t="s">
        <v>161</v>
      </c>
      <c r="D67" s="280"/>
      <c r="E67" s="280"/>
      <c r="F67" s="280"/>
      <c r="G67" s="280"/>
      <c r="H67" s="280"/>
      <c r="I67" s="281"/>
      <c r="J67" s="125" t="s">
        <v>89</v>
      </c>
      <c r="K67" s="14"/>
      <c r="L67" s="14"/>
      <c r="M67" s="14"/>
    </row>
    <row r="68" spans="2:13" ht="54.75" customHeight="1" x14ac:dyDescent="0.25">
      <c r="B68" s="115" t="s">
        <v>206</v>
      </c>
      <c r="C68" s="250" t="s">
        <v>47</v>
      </c>
      <c r="D68" s="251"/>
      <c r="E68" s="251"/>
      <c r="F68" s="251"/>
      <c r="G68" s="251"/>
      <c r="H68" s="251"/>
      <c r="I68" s="252"/>
      <c r="J68" s="125" t="s">
        <v>89</v>
      </c>
    </row>
    <row r="69" spans="2:13" ht="54.75" customHeight="1" x14ac:dyDescent="0.25">
      <c r="B69" s="115" t="s">
        <v>207</v>
      </c>
      <c r="C69" s="324" t="s">
        <v>55</v>
      </c>
      <c r="D69" s="251"/>
      <c r="E69" s="251"/>
      <c r="F69" s="251"/>
      <c r="G69" s="251"/>
      <c r="H69" s="251"/>
      <c r="I69" s="252"/>
      <c r="J69" s="125" t="s">
        <v>89</v>
      </c>
    </row>
    <row r="70" spans="2:13" ht="40.5" customHeight="1" x14ac:dyDescent="0.25">
      <c r="B70" s="116" t="s">
        <v>208</v>
      </c>
      <c r="C70" s="325" t="s">
        <v>214</v>
      </c>
      <c r="D70" s="326"/>
      <c r="E70" s="326"/>
      <c r="F70" s="326"/>
      <c r="G70" s="326"/>
      <c r="H70" s="326"/>
      <c r="I70" s="327"/>
      <c r="J70" s="125" t="s">
        <v>89</v>
      </c>
    </row>
    <row r="71" spans="2:13" ht="40.5" customHeight="1" x14ac:dyDescent="0.25">
      <c r="B71" s="117" t="s">
        <v>209</v>
      </c>
      <c r="C71" s="318" t="s">
        <v>56</v>
      </c>
      <c r="D71" s="319"/>
      <c r="E71" s="319"/>
      <c r="F71" s="319"/>
      <c r="G71" s="319"/>
      <c r="H71" s="319"/>
      <c r="I71" s="320"/>
      <c r="J71" s="125" t="s">
        <v>89</v>
      </c>
    </row>
    <row r="72" spans="2:13" ht="90" customHeight="1" x14ac:dyDescent="0.25">
      <c r="B72" s="62" t="s">
        <v>210</v>
      </c>
      <c r="C72" s="321" t="s">
        <v>58</v>
      </c>
      <c r="D72" s="322"/>
      <c r="E72" s="322"/>
      <c r="F72" s="322"/>
      <c r="G72" s="322"/>
      <c r="H72" s="322"/>
      <c r="I72" s="323"/>
      <c r="J72" s="125" t="s">
        <v>89</v>
      </c>
    </row>
    <row r="73" spans="2:13" ht="31.5" customHeight="1" x14ac:dyDescent="0.25">
      <c r="B73" s="123" t="s">
        <v>211</v>
      </c>
      <c r="C73" s="294" t="s">
        <v>166</v>
      </c>
      <c r="D73" s="295"/>
      <c r="E73" s="295"/>
      <c r="F73" s="295"/>
      <c r="G73" s="295"/>
      <c r="H73" s="295"/>
      <c r="I73" s="296"/>
      <c r="J73" s="131" t="s">
        <v>218</v>
      </c>
    </row>
    <row r="74" spans="2:13" ht="42.75" customHeight="1" x14ac:dyDescent="0.25">
      <c r="B74" s="123" t="s">
        <v>212</v>
      </c>
      <c r="C74" s="294" t="s">
        <v>167</v>
      </c>
      <c r="D74" s="295"/>
      <c r="E74" s="295"/>
      <c r="F74" s="295"/>
      <c r="G74" s="295"/>
      <c r="H74" s="295"/>
      <c r="I74" s="296"/>
      <c r="J74" s="131" t="s">
        <v>218</v>
      </c>
    </row>
    <row r="75" spans="2:13" ht="30.75" customHeight="1" thickBot="1" x14ac:dyDescent="0.3">
      <c r="B75" s="122" t="s">
        <v>213</v>
      </c>
      <c r="C75" s="297" t="s">
        <v>168</v>
      </c>
      <c r="D75" s="298"/>
      <c r="E75" s="298"/>
      <c r="F75" s="298"/>
      <c r="G75" s="298"/>
      <c r="H75" s="298"/>
      <c r="I75" s="299"/>
      <c r="J75" s="131" t="s">
        <v>218</v>
      </c>
    </row>
  </sheetData>
  <mergeCells count="70">
    <mergeCell ref="C73:I73"/>
    <mergeCell ref="C74:I74"/>
    <mergeCell ref="C75:I75"/>
    <mergeCell ref="C46:I46"/>
    <mergeCell ref="B49:I49"/>
    <mergeCell ref="C54:I54"/>
    <mergeCell ref="C55:I55"/>
    <mergeCell ref="C66:I66"/>
    <mergeCell ref="C63:I63"/>
    <mergeCell ref="C52:I52"/>
    <mergeCell ref="C59:I61"/>
    <mergeCell ref="C62:I62"/>
    <mergeCell ref="C71:I71"/>
    <mergeCell ref="C72:I72"/>
    <mergeCell ref="C69:I69"/>
    <mergeCell ref="C70:I70"/>
    <mergeCell ref="C38:I38"/>
    <mergeCell ref="C39:I39"/>
    <mergeCell ref="C53:I53"/>
    <mergeCell ref="D30:H30"/>
    <mergeCell ref="D31:H31"/>
    <mergeCell ref="D32:H32"/>
    <mergeCell ref="D33:H33"/>
    <mergeCell ref="D34:H34"/>
    <mergeCell ref="C42:I42"/>
    <mergeCell ref="C50:I50"/>
    <mergeCell ref="C41:I41"/>
    <mergeCell ref="C44:I44"/>
    <mergeCell ref="D36:H36"/>
    <mergeCell ref="C43:I43"/>
    <mergeCell ref="C51:I51"/>
    <mergeCell ref="C47:I47"/>
    <mergeCell ref="D29:H29"/>
    <mergeCell ref="D18:H18"/>
    <mergeCell ref="D19:H19"/>
    <mergeCell ref="D20:H20"/>
    <mergeCell ref="D21:H21"/>
    <mergeCell ref="D22:H22"/>
    <mergeCell ref="H1:I1"/>
    <mergeCell ref="B4:I4"/>
    <mergeCell ref="C40:I40"/>
    <mergeCell ref="B6:I6"/>
    <mergeCell ref="C7:I7"/>
    <mergeCell ref="C9:I9"/>
    <mergeCell ref="D15:H15"/>
    <mergeCell ref="D16:H16"/>
    <mergeCell ref="D17:H17"/>
    <mergeCell ref="C10:I10"/>
    <mergeCell ref="C11:I11"/>
    <mergeCell ref="C12:I12"/>
    <mergeCell ref="C13:I13"/>
    <mergeCell ref="D23:H23"/>
    <mergeCell ref="D35:H35"/>
    <mergeCell ref="D24:H24"/>
    <mergeCell ref="D14:H14"/>
    <mergeCell ref="B3:I3"/>
    <mergeCell ref="C68:I68"/>
    <mergeCell ref="C57:I57"/>
    <mergeCell ref="C8:I8"/>
    <mergeCell ref="C45:I45"/>
    <mergeCell ref="C48:I48"/>
    <mergeCell ref="C64:I64"/>
    <mergeCell ref="C67:I67"/>
    <mergeCell ref="C58:I58"/>
    <mergeCell ref="C56:I56"/>
    <mergeCell ref="C65:I65"/>
    <mergeCell ref="D25:H25"/>
    <mergeCell ref="D26:H26"/>
    <mergeCell ref="D27:H27"/>
    <mergeCell ref="D28:H28"/>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alignWithMargins="0">
    <oddHeader>&amp;C&amp;"Arial,Bold"&amp;14Ballot Submission/Resolution Instructions</oddHeader>
    <oddFooter>&amp;L&amp;F [&amp;A]&amp;RAugust, 2002</oddFooter>
  </headerFooter>
  <rowBreaks count="2" manualBreakCount="2">
    <brk id="4"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topLeftCell="A61" workbookViewId="0">
      <selection activeCell="F14" sqref="F14"/>
    </sheetView>
  </sheetViews>
  <sheetFormatPr defaultColWidth="8.77734375" defaultRowHeight="13.2" x14ac:dyDescent="0.25"/>
  <cols>
    <col min="3" max="4" width="9.109375" style="43" customWidth="1"/>
    <col min="5" max="5" width="9.44140625" style="43" customWidth="1"/>
    <col min="6" max="9" width="9.109375" style="43" customWidth="1"/>
    <col min="11" max="11" width="10.44140625" customWidth="1"/>
    <col min="13" max="13" width="10.77734375" customWidth="1"/>
  </cols>
  <sheetData>
    <row r="1" spans="1:13" ht="13.8" thickTop="1" x14ac:dyDescent="0.25">
      <c r="A1" s="328" t="s">
        <v>21</v>
      </c>
      <c r="B1" s="329"/>
      <c r="C1" s="329"/>
      <c r="D1" s="329"/>
      <c r="E1" s="329"/>
      <c r="F1" s="329"/>
      <c r="G1" s="329"/>
      <c r="H1" s="329"/>
      <c r="I1" s="329"/>
      <c r="J1" s="46" t="s">
        <v>19</v>
      </c>
      <c r="K1" s="47"/>
      <c r="L1" s="46" t="s">
        <v>20</v>
      </c>
      <c r="M1" s="48"/>
    </row>
    <row r="2" spans="1:13" ht="13.8" thickBot="1" x14ac:dyDescent="0.3">
      <c r="A2" s="330"/>
      <c r="B2" s="331"/>
      <c r="C2" s="331"/>
      <c r="D2" s="331"/>
      <c r="E2" s="331"/>
      <c r="F2" s="331"/>
      <c r="G2" s="331"/>
      <c r="H2" s="331"/>
      <c r="I2" s="331"/>
      <c r="J2" s="49"/>
      <c r="K2" s="49"/>
      <c r="L2" s="49"/>
      <c r="M2" s="50"/>
    </row>
    <row r="3" spans="1:13" ht="13.8" thickTop="1" x14ac:dyDescent="0.25"/>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election activeCell="K37" sqref="K37"/>
    </sheetView>
  </sheetViews>
  <sheetFormatPr defaultColWidth="9.109375" defaultRowHeight="13.2" x14ac:dyDescent="0.25"/>
  <cols>
    <col min="1" max="1" width="17.77734375" style="25" bestFit="1" customWidth="1"/>
    <col min="2" max="2" width="7" style="3" bestFit="1" customWidth="1"/>
    <col min="3" max="3" width="7" style="3" customWidth="1"/>
    <col min="4" max="4" width="14.33203125" style="3" bestFit="1" customWidth="1"/>
    <col min="5" max="14" width="6.33203125" style="3" customWidth="1"/>
    <col min="15" max="15" width="7.77734375" style="3" customWidth="1"/>
    <col min="16" max="26" width="6.33203125" style="3" customWidth="1"/>
    <col min="27" max="27" width="17.77734375" style="3" bestFit="1" customWidth="1"/>
    <col min="28" max="30" width="6.33203125" style="3" customWidth="1"/>
    <col min="31" max="16384" width="9.109375" style="3"/>
  </cols>
  <sheetData>
    <row r="1" spans="1:28" ht="18.75" customHeight="1" x14ac:dyDescent="0.25">
      <c r="B1" s="15"/>
      <c r="C1" s="17"/>
      <c r="D1" s="17"/>
      <c r="E1" s="17"/>
      <c r="F1" s="17"/>
      <c r="G1" s="18"/>
      <c r="H1" s="18"/>
      <c r="I1" s="18"/>
      <c r="J1" s="18"/>
    </row>
    <row r="2" spans="1:28" ht="45.75" customHeight="1" x14ac:dyDescent="0.25">
      <c r="B2" s="18"/>
      <c r="C2" s="18"/>
      <c r="D2" s="18"/>
      <c r="E2" s="18"/>
      <c r="F2" s="17"/>
      <c r="G2" s="18"/>
    </row>
    <row r="3" spans="1:28" ht="34.5" customHeight="1" x14ac:dyDescent="0.25">
      <c r="B3" s="16"/>
      <c r="C3" s="16"/>
      <c r="D3" s="16"/>
      <c r="E3" s="16"/>
      <c r="F3" s="16"/>
      <c r="G3" s="16"/>
      <c r="H3" s="16"/>
      <c r="I3" s="16"/>
      <c r="J3" s="16"/>
      <c r="K3" s="16"/>
      <c r="L3" s="17"/>
      <c r="M3" s="17"/>
      <c r="N3" s="17"/>
      <c r="O3" s="16"/>
      <c r="P3" s="16"/>
      <c r="Q3" s="17"/>
      <c r="R3" s="17"/>
    </row>
    <row r="4" spans="1:28" ht="17.25" customHeight="1" x14ac:dyDescent="0.25">
      <c r="B4" s="16"/>
      <c r="E4" s="4"/>
      <c r="F4" s="4"/>
      <c r="G4" s="4"/>
    </row>
    <row r="5" spans="1:28" ht="29.25" customHeight="1" x14ac:dyDescent="0.25">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5"/>
    <row r="11" spans="1:28" ht="15" customHeight="1" x14ac:dyDescent="0.25"/>
    <row r="12" spans="1:28" s="5" customFormat="1" x14ac:dyDescent="0.25">
      <c r="A12" s="26"/>
    </row>
    <row r="13" spans="1:28" s="5" customFormat="1" x14ac:dyDescent="0.25">
      <c r="A13" s="26"/>
    </row>
    <row r="14" spans="1:28" s="24" customFormat="1" x14ac:dyDescent="0.25">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zoomScale="75" workbookViewId="0">
      <selection activeCell="AC22" sqref="AC22"/>
    </sheetView>
  </sheetViews>
  <sheetFormatPr defaultColWidth="9.109375" defaultRowHeight="13.2" x14ac:dyDescent="0.25"/>
  <cols>
    <col min="1" max="1" width="17.77734375" style="25" bestFit="1" customWidth="1"/>
    <col min="2" max="2" width="7" style="3" bestFit="1" customWidth="1"/>
    <col min="3" max="3" width="7" style="3" customWidth="1"/>
    <col min="4" max="4" width="14.33203125" style="3" bestFit="1" customWidth="1"/>
    <col min="5" max="14" width="6.33203125" style="3" customWidth="1"/>
    <col min="15" max="15" width="7.77734375" style="3" customWidth="1"/>
    <col min="16" max="26" width="6.33203125" style="3" customWidth="1"/>
    <col min="27" max="27" width="17.77734375" style="3" bestFit="1" customWidth="1"/>
    <col min="28" max="30" width="6.33203125" style="3" customWidth="1"/>
    <col min="31" max="16384" width="9.109375" style="3"/>
  </cols>
  <sheetData>
    <row r="1" spans="1:28" ht="18.75" customHeight="1" x14ac:dyDescent="0.25">
      <c r="B1" s="15"/>
      <c r="C1" s="17"/>
      <c r="D1" s="17"/>
      <c r="E1" s="17"/>
      <c r="F1" s="17"/>
      <c r="G1" s="18"/>
      <c r="H1" s="18"/>
      <c r="I1" s="18"/>
      <c r="J1" s="18"/>
    </row>
    <row r="2" spans="1:28" ht="45.75" customHeight="1" x14ac:dyDescent="0.25">
      <c r="B2" s="18"/>
      <c r="C2" s="18"/>
      <c r="D2" s="18"/>
      <c r="E2" s="18"/>
      <c r="F2" s="17"/>
      <c r="G2" s="18"/>
    </row>
    <row r="3" spans="1:28" ht="34.5" customHeight="1" x14ac:dyDescent="0.25">
      <c r="B3" s="16"/>
      <c r="C3" s="16"/>
      <c r="D3" s="16"/>
      <c r="E3" s="16"/>
      <c r="F3" s="16"/>
      <c r="G3" s="16"/>
      <c r="H3" s="16"/>
      <c r="I3" s="16"/>
      <c r="J3" s="16"/>
      <c r="K3" s="16"/>
      <c r="L3" s="17"/>
      <c r="M3" s="17"/>
      <c r="N3" s="17"/>
      <c r="O3" s="16"/>
      <c r="P3" s="16"/>
      <c r="Q3" s="17"/>
      <c r="R3" s="17"/>
    </row>
    <row r="4" spans="1:28" ht="17.25" customHeight="1" x14ac:dyDescent="0.25">
      <c r="B4" s="16"/>
      <c r="E4" s="4"/>
      <c r="F4" s="4"/>
      <c r="G4" s="4"/>
    </row>
    <row r="5" spans="1:28" ht="29.25" customHeight="1" x14ac:dyDescent="0.25">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5"/>
    <row r="11" spans="1:28" ht="15" customHeight="1" x14ac:dyDescent="0.25"/>
    <row r="12" spans="1:28" s="5" customFormat="1" x14ac:dyDescent="0.25">
      <c r="A12" s="26"/>
    </row>
    <row r="13" spans="1:28" s="5" customFormat="1" x14ac:dyDescent="0.25">
      <c r="A13" s="26"/>
    </row>
    <row r="14" spans="1:28" s="24" customFormat="1" x14ac:dyDescent="0.25">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31"/>
  <sheetViews>
    <sheetView zoomScale="75" workbookViewId="0">
      <selection activeCell="L35" sqref="L35"/>
    </sheetView>
  </sheetViews>
  <sheetFormatPr defaultColWidth="9.109375" defaultRowHeight="13.2" x14ac:dyDescent="0.25"/>
  <cols>
    <col min="1" max="1" width="19.44140625" style="25" customWidth="1"/>
    <col min="2" max="2" width="10" style="3" bestFit="1" customWidth="1"/>
    <col min="3" max="3" width="10.44140625" style="3" bestFit="1" customWidth="1"/>
    <col min="4" max="4" width="14.33203125" style="3" bestFit="1" customWidth="1"/>
    <col min="5" max="5" width="6.33203125" style="3" customWidth="1"/>
    <col min="6" max="6" width="31.44140625" style="3" customWidth="1"/>
    <col min="7" max="17" width="6.33203125" style="3" customWidth="1"/>
    <col min="18" max="18" width="7.77734375" style="3" customWidth="1"/>
    <col min="19" max="30" width="6.33203125" style="3" customWidth="1"/>
    <col min="31" max="31" width="17.77734375" style="3" bestFit="1" customWidth="1"/>
    <col min="32" max="34" width="6.33203125" style="3" customWidth="1"/>
    <col min="35" max="16384" width="9.109375" style="3"/>
  </cols>
  <sheetData>
    <row r="1" spans="1:32" x14ac:dyDescent="0.25">
      <c r="A1" s="25" t="s">
        <v>38</v>
      </c>
    </row>
    <row r="3" spans="1:32" s="31" customFormat="1" ht="18.75" customHeight="1" x14ac:dyDescent="0.25">
      <c r="A3" s="27"/>
      <c r="B3" s="28"/>
      <c r="C3" s="29"/>
      <c r="D3" s="29"/>
      <c r="E3" s="29"/>
      <c r="F3" s="29"/>
      <c r="G3" s="30"/>
      <c r="H3" s="30"/>
      <c r="I3" s="30"/>
      <c r="J3" s="30"/>
    </row>
    <row r="4" spans="1:32" s="31" customFormat="1" ht="45.75" customHeight="1" x14ac:dyDescent="0.25">
      <c r="B4" s="30"/>
      <c r="C4" s="30"/>
      <c r="D4" s="30"/>
      <c r="F4" s="30"/>
      <c r="G4" s="30"/>
      <c r="H4" s="29"/>
    </row>
    <row r="5" spans="1:32" s="31" customFormat="1" ht="34.5" customHeight="1" x14ac:dyDescent="0.25">
      <c r="A5" s="27"/>
      <c r="B5" s="32"/>
      <c r="C5" s="32"/>
      <c r="D5" s="32"/>
      <c r="E5" s="32"/>
      <c r="F5" s="32"/>
      <c r="G5" s="32"/>
      <c r="H5" s="32"/>
      <c r="I5" s="32"/>
      <c r="J5" s="32"/>
      <c r="K5" s="32"/>
      <c r="L5" s="32"/>
      <c r="M5" s="32"/>
      <c r="N5" s="29"/>
      <c r="O5" s="29"/>
      <c r="P5" s="29"/>
      <c r="Q5" s="32"/>
      <c r="R5" s="32"/>
      <c r="S5" s="29"/>
      <c r="T5" s="29"/>
      <c r="U5" s="29"/>
    </row>
    <row r="6" spans="1:32" s="31" customFormat="1" ht="17.25" customHeight="1" x14ac:dyDescent="0.25">
      <c r="A6" s="27"/>
      <c r="B6" s="32"/>
      <c r="E6" s="33"/>
      <c r="F6" s="33"/>
      <c r="G6" s="33"/>
      <c r="H6" s="33"/>
    </row>
    <row r="7" spans="1:32" s="31" customFormat="1" ht="29.25" customHeight="1" x14ac:dyDescent="0.25">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32" s="31" customFormat="1" ht="34.5" customHeight="1" x14ac:dyDescent="0.25">
      <c r="A8" s="27"/>
      <c r="B8" s="32"/>
      <c r="C8" s="32"/>
      <c r="D8" s="32"/>
      <c r="E8" s="32"/>
      <c r="F8" s="32"/>
      <c r="G8" s="32"/>
      <c r="H8" s="32"/>
      <c r="I8" s="29"/>
      <c r="J8" s="29"/>
      <c r="K8" s="32"/>
      <c r="L8" s="32"/>
      <c r="M8" s="29"/>
      <c r="N8" s="29"/>
    </row>
    <row r="9" spans="1:32" x14ac:dyDescent="0.25">
      <c r="A9" s="34"/>
      <c r="B9" s="32" t="s">
        <v>33</v>
      </c>
      <c r="C9" s="32" t="s">
        <v>43</v>
      </c>
      <c r="D9" s="32"/>
    </row>
    <row r="10" spans="1:32" ht="50.25" customHeight="1" x14ac:dyDescent="0.25">
      <c r="A10" s="27" t="s">
        <v>4</v>
      </c>
    </row>
    <row r="11" spans="1:32" x14ac:dyDescent="0.25">
      <c r="A11" s="27" t="s">
        <v>5</v>
      </c>
    </row>
    <row r="12" spans="1:32" x14ac:dyDescent="0.25">
      <c r="A12" s="27" t="s">
        <v>8</v>
      </c>
    </row>
    <row r="13" spans="1:32" ht="15" customHeight="1" x14ac:dyDescent="0.25">
      <c r="A13" s="27"/>
      <c r="I13" s="5"/>
      <c r="J13" s="5"/>
    </row>
    <row r="14" spans="1:32" s="5" customFormat="1" x14ac:dyDescent="0.25"/>
    <row r="15" spans="1:32" s="5" customFormat="1" x14ac:dyDescent="0.25">
      <c r="A15" s="26"/>
      <c r="I15" s="24"/>
      <c r="J15" s="24"/>
    </row>
    <row r="16" spans="1:32" s="24" customFormat="1" x14ac:dyDescent="0.25">
      <c r="A16" s="25"/>
      <c r="B16" s="5"/>
      <c r="I16" s="5"/>
      <c r="J16" s="5"/>
    </row>
    <row r="17" spans="1:11" s="5" customFormat="1" x14ac:dyDescent="0.25">
      <c r="A17" s="53" t="s">
        <v>7</v>
      </c>
      <c r="B17" s="5" t="s">
        <v>9</v>
      </c>
    </row>
    <row r="18" spans="1:11" s="5" customFormat="1" x14ac:dyDescent="0.25">
      <c r="A18" s="26"/>
      <c r="B18" s="8"/>
    </row>
    <row r="19" spans="1:11" s="5" customFormat="1" x14ac:dyDescent="0.25">
      <c r="A19" s="29"/>
      <c r="B19" s="8"/>
    </row>
    <row r="20" spans="1:11" s="5" customFormat="1" ht="79.2" x14ac:dyDescent="0.25">
      <c r="A20" s="29" t="s">
        <v>12</v>
      </c>
      <c r="B20" s="30" t="s">
        <v>13</v>
      </c>
      <c r="C20" s="30" t="s">
        <v>14</v>
      </c>
      <c r="D20" s="30" t="s">
        <v>15</v>
      </c>
      <c r="E20" s="30" t="s">
        <v>16</v>
      </c>
      <c r="F20" s="30" t="s">
        <v>17</v>
      </c>
      <c r="G20" s="30" t="s">
        <v>2</v>
      </c>
      <c r="H20" s="30" t="s">
        <v>3</v>
      </c>
      <c r="I20" s="32" t="s">
        <v>54</v>
      </c>
      <c r="J20" s="30" t="s">
        <v>18</v>
      </c>
      <c r="K20" s="29" t="s">
        <v>1</v>
      </c>
    </row>
    <row r="21" spans="1:11" s="5" customFormat="1" x14ac:dyDescent="0.25">
      <c r="B21" s="8"/>
    </row>
    <row r="22" spans="1:11" s="5" customFormat="1" x14ac:dyDescent="0.25">
      <c r="A22" s="64"/>
      <c r="B22" s="8"/>
    </row>
    <row r="23" spans="1:11" s="5" customFormat="1" x14ac:dyDescent="0.25">
      <c r="A23" s="64"/>
    </row>
    <row r="24" spans="1:11" s="5" customFormat="1" x14ac:dyDescent="0.25">
      <c r="A24" s="65"/>
    </row>
    <row r="25" spans="1:11" s="5" customFormat="1" x14ac:dyDescent="0.25">
      <c r="A25" s="65"/>
    </row>
    <row r="26" spans="1:11" s="5" customFormat="1" x14ac:dyDescent="0.25">
      <c r="A26" s="65"/>
    </row>
    <row r="27" spans="1:11" s="5" customFormat="1" x14ac:dyDescent="0.25">
      <c r="A27" s="26"/>
    </row>
    <row r="28" spans="1:11" s="5" customFormat="1" x14ac:dyDescent="0.25">
      <c r="A28" s="26"/>
    </row>
    <row r="29" spans="1:11" s="5" customFormat="1" x14ac:dyDescent="0.25">
      <c r="A29" s="26"/>
    </row>
    <row r="30" spans="1:11" s="5" customFormat="1" x14ac:dyDescent="0.25">
      <c r="A30" s="26"/>
    </row>
    <row r="31" spans="1:11" s="5" customFormat="1" x14ac:dyDescent="0.25">
      <c r="A31" s="26"/>
    </row>
    <row r="32" spans="1:11"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0" s="5" customFormat="1" x14ac:dyDescent="0.25">
      <c r="A225" s="26"/>
    </row>
    <row r="226" spans="1:10" s="5" customFormat="1" x14ac:dyDescent="0.25">
      <c r="A226" s="26"/>
    </row>
    <row r="227" spans="1:10" s="5" customFormat="1" x14ac:dyDescent="0.25">
      <c r="A227" s="26"/>
    </row>
    <row r="228" spans="1:10" s="5" customFormat="1" x14ac:dyDescent="0.25">
      <c r="A228" s="26"/>
    </row>
    <row r="229" spans="1:10" s="5" customFormat="1" x14ac:dyDescent="0.25">
      <c r="A229" s="26"/>
    </row>
    <row r="230" spans="1:10" s="5" customFormat="1" x14ac:dyDescent="0.25">
      <c r="A230" s="26"/>
    </row>
    <row r="231" spans="1:10" s="5" customFormat="1" x14ac:dyDescent="0.25">
      <c r="A231" s="26"/>
      <c r="I231" s="3"/>
      <c r="J231" s="3"/>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61</vt:i4>
      </vt:variant>
    </vt:vector>
  </HeadingPairs>
  <TitlesOfParts>
    <vt:vector size="68" baseType="lpstr">
      <vt:lpstr>Submitter</vt:lpstr>
      <vt:lpstr>Ballot</vt:lpstr>
      <vt:lpstr>Instructions</vt:lpstr>
      <vt:lpstr>Instructions Cont..</vt:lpstr>
      <vt:lpstr>Format Guidelines</vt:lpstr>
      <vt:lpstr>Co-Chair Guidelines</vt:lpstr>
      <vt:lpstr>Setup</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Riki Merrick</cp:lastModifiedBy>
  <cp:lastPrinted>2003-11-20T14:25:22Z</cp:lastPrinted>
  <dcterms:created xsi:type="dcterms:W3CDTF">1996-10-14T23:33:28Z</dcterms:created>
  <dcterms:modified xsi:type="dcterms:W3CDTF">2017-06-07T23:02:49Z</dcterms:modified>
</cp:coreProperties>
</file>