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mbrody\Dropbox\HL7 EHR Workgroup (1)\-HL7 WGMs\2018-09 Baltimore\"/>
    </mc:Choice>
  </mc:AlternateContent>
  <xr:revisionPtr revIDLastSave="0" documentId="13_ncr:1_{DE8086F7-5383-44C9-8143-66EF35BE55AA}" xr6:coauthVersionLast="34" xr6:coauthVersionMax="34" xr10:uidLastSave="{00000000-0000-0000-0000-000000000000}"/>
  <bookViews>
    <workbookView xWindow="-615" yWindow="-19395" windowWidth="28380" windowHeight="16800" xr2:uid="{00000000-000D-0000-FFFF-FFFF00000000}"/>
  </bookViews>
  <sheets>
    <sheet name="EHR WG agenda" sheetId="1" r:id="rId1"/>
    <sheet name="Topics" sheetId="4" r:id="rId2"/>
    <sheet name="FP Issues" sheetId="8" r:id="rId3"/>
    <sheet name="Personal agenda" sheetId="3" r:id="rId4"/>
    <sheet name="Goals for Week" sheetId="5" r:id="rId5"/>
    <sheet name="Co-Chairs" sheetId="6" r:id="rId6"/>
    <sheet name="Workbook Metadata Values" sheetId="7" r:id="rId7"/>
  </sheets>
  <definedNames>
    <definedName name="_xlnm.Print_Area" localSheetId="0">'EHR WG agenda'!$A$1:$K$42</definedName>
    <definedName name="_xlnm.Print_Area" localSheetId="3">'Personal agenda'!$A$2:$H$44</definedName>
    <definedName name="Z_CDAA3075_FD7B_4DC6_8407_7D4502427DEC_.wvu.Cols" localSheetId="0" hidden="1">'EHR WG agenda'!$F:$F</definedName>
    <definedName name="Z_CDAA3075_FD7B_4DC6_8407_7D4502427DEC_.wvu.Cols" localSheetId="3" hidden="1">'Personal agenda'!$E:$E</definedName>
    <definedName name="Z_CDAA3075_FD7B_4DC6_8407_7D4502427DEC_.wvu.PrintArea" localSheetId="0" hidden="1">'EHR WG agenda'!$A$4:$G$42</definedName>
    <definedName name="Z_CDAA3075_FD7B_4DC6_8407_7D4502427DEC_.wvu.PrintArea" localSheetId="3" hidden="1">'Personal agenda'!$A$2:$F$45</definedName>
    <definedName name="Z_DE843BA8_7A7E_4578_B801_981462E03C15_.wvu.Cols" localSheetId="0" hidden="1">'EHR WG agenda'!$F:$F</definedName>
    <definedName name="Z_DE843BA8_7A7E_4578_B801_981462E03C15_.wvu.Cols" localSheetId="3" hidden="1">'Personal agenda'!$E:$E</definedName>
    <definedName name="Z_DE843BA8_7A7E_4578_B801_981462E03C15_.wvu.PrintArea" localSheetId="0" hidden="1">'EHR WG agenda'!$A$4:$G$42</definedName>
    <definedName name="Z_DE843BA8_7A7E_4578_B801_981462E03C15_.wvu.PrintArea" localSheetId="3" hidden="1">'Personal agenda'!$A$2:$F$45</definedName>
    <definedName name="Z_F0309772_DC42_43AA_A42B_6DF6EC9B9AB7_.wvu.Cols" localSheetId="0" hidden="1">'EHR WG agenda'!$F:$F</definedName>
    <definedName name="Z_F0309772_DC42_43AA_A42B_6DF6EC9B9AB7_.wvu.Cols" localSheetId="3" hidden="1">'Personal agenda'!$E:$E</definedName>
    <definedName name="Z_F0309772_DC42_43AA_A42B_6DF6EC9B9AB7_.wvu.PrintArea" localSheetId="0" hidden="1">'EHR WG agenda'!$A$4:$G$42</definedName>
    <definedName name="Z_F0309772_DC42_43AA_A42B_6DF6EC9B9AB7_.wvu.PrintArea" localSheetId="3" hidden="1">'Personal agenda'!$A$2:$F$45</definedName>
  </definedNames>
  <calcPr calcId="179017"/>
  <customWorkbookViews>
    <customWorkbookView name="Freida Hall6 - Personal View" guid="{F0309772-DC42-43AA-A42B-6DF6EC9B9AB7}" mergeInterval="0" personalView="1" maximized="1" windowWidth="1020" windowHeight="606" activeSheetId="1"/>
    <customWorkbookView name="Freida Hall - Personal View" guid="{CDAA3075-FD7B-4DC6-8407-7D4502427DEC}" mergeInterval="0" personalView="1" maximized="1" windowWidth="1020" windowHeight="606" activeSheetId="1"/>
    <customWorkbookView name="Freida B. Hall - Personal View" guid="{DE843BA8-7A7E-4578-B801-981462E03C15}" mergeInterval="0" personalView="1" maximized="1" windowWidth="1020" windowHeight="606" activeSheetId="1" showComments="commIndAndComment"/>
  </customWorkbookViews>
</workbook>
</file>

<file path=xl/calcChain.xml><?xml version="1.0" encoding="utf-8"?>
<calcChain xmlns="http://schemas.openxmlformats.org/spreadsheetml/2006/main">
  <c r="C4" i="7" l="1"/>
  <c r="D4" i="7"/>
  <c r="A5" i="1"/>
  <c r="A11" i="1"/>
  <c r="A18" i="1"/>
  <c r="A25" i="1" s="1"/>
  <c r="A32" i="1" s="1"/>
  <c r="A39" i="1" s="1"/>
  <c r="A38" i="3"/>
  <c r="A31" i="3"/>
  <c r="A24" i="3"/>
  <c r="A17" i="3"/>
  <c r="A10" i="3"/>
  <c r="A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Ritter</author>
  </authors>
  <commentList>
    <comment ref="A5" authorId="0" shapeId="0" xr:uid="{00000000-0006-0000-0000-000001000000}">
      <text>
        <r>
          <rPr>
            <sz val="8"/>
            <color rgb="FF000000"/>
            <rFont val="Tahoma"/>
            <family val="2"/>
          </rPr>
          <t>See the Values tab to easily change all of these dates.</t>
        </r>
      </text>
    </comment>
    <comment ref="A18" authorId="0" shapeId="0" xr:uid="{00000000-0006-0000-0000-000002000000}">
      <text>
        <r>
          <rPr>
            <sz val="8"/>
            <color rgb="FF000000"/>
            <rFont val="Tahoma"/>
            <family val="2"/>
          </rPr>
          <t>See the Values tab to easily change all of these dates.</t>
        </r>
      </text>
    </comment>
    <comment ref="A25" authorId="0" shapeId="0" xr:uid="{00000000-0006-0000-0000-000003000000}">
      <text>
        <r>
          <rPr>
            <sz val="8"/>
            <color rgb="FF000000"/>
            <rFont val="Tahoma"/>
            <family val="2"/>
          </rPr>
          <t>See the Values tab to easily change all of these dates.</t>
        </r>
      </text>
    </comment>
    <comment ref="A32" authorId="0" shapeId="0" xr:uid="{00000000-0006-0000-0000-000004000000}">
      <text>
        <r>
          <rPr>
            <sz val="8"/>
            <color indexed="8"/>
            <rFont val="Tahoma"/>
            <family val="2"/>
          </rPr>
          <t xml:space="preserve">See the Values tab to easily change all of these dates.
</t>
        </r>
      </text>
    </comment>
    <comment ref="A39" authorId="0" shapeId="0" xr:uid="{00000000-0006-0000-0000-000005000000}">
      <text>
        <r>
          <rPr>
            <sz val="8"/>
            <color indexed="81"/>
            <rFont val="Tahoma"/>
            <family val="2"/>
          </rPr>
          <t xml:space="preserve">See the Values tab to easily change all of these dates.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Ritter</author>
  </authors>
  <commentList>
    <comment ref="A3" authorId="0" shapeId="0" xr:uid="{00000000-0006-0000-0300-000001000000}">
      <text>
        <r>
          <rPr>
            <sz val="8"/>
            <color indexed="81"/>
            <rFont val="Tahoma"/>
            <family val="2"/>
          </rPr>
          <t xml:space="preserve">See the Values tab to easily change all of these dates.
</t>
        </r>
      </text>
    </comment>
    <comment ref="A10" authorId="0" shapeId="0" xr:uid="{00000000-0006-0000-0300-000002000000}">
      <text>
        <r>
          <rPr>
            <sz val="8"/>
            <color indexed="81"/>
            <rFont val="Tahoma"/>
            <family val="2"/>
          </rPr>
          <t xml:space="preserve">See the Values tab to easily change all of these dates.
</t>
        </r>
      </text>
    </comment>
    <comment ref="A17" authorId="0" shapeId="0" xr:uid="{00000000-0006-0000-0300-000003000000}">
      <text>
        <r>
          <rPr>
            <sz val="8"/>
            <color indexed="81"/>
            <rFont val="Tahoma"/>
            <family val="2"/>
          </rPr>
          <t xml:space="preserve">See the Values tab to easily change all of these dates.
</t>
        </r>
      </text>
    </comment>
    <comment ref="A24" authorId="0" shapeId="0" xr:uid="{00000000-0006-0000-0300-000004000000}">
      <text>
        <r>
          <rPr>
            <sz val="8"/>
            <color indexed="81"/>
            <rFont val="Tahoma"/>
            <family val="2"/>
          </rPr>
          <t xml:space="preserve">See the Values tab to easily change all of these dates.
</t>
        </r>
      </text>
    </comment>
    <comment ref="A31" authorId="0" shapeId="0" xr:uid="{00000000-0006-0000-0300-000005000000}">
      <text>
        <r>
          <rPr>
            <sz val="8"/>
            <color indexed="81"/>
            <rFont val="Tahoma"/>
            <family val="2"/>
          </rPr>
          <t xml:space="preserve">See the Values tab to easily change all of these dates.
</t>
        </r>
      </text>
    </comment>
    <comment ref="A38" authorId="0" shapeId="0" xr:uid="{00000000-0006-0000-0300-000006000000}">
      <text>
        <r>
          <rPr>
            <sz val="8"/>
            <color indexed="81"/>
            <rFont val="Tahoma"/>
            <family val="2"/>
          </rPr>
          <t xml:space="preserve">See the Values tab to easily change all of these dates.
</t>
        </r>
      </text>
    </comment>
  </commentList>
</comments>
</file>

<file path=xl/sharedStrings.xml><?xml version="1.0" encoding="utf-8"?>
<sst xmlns="http://schemas.openxmlformats.org/spreadsheetml/2006/main" count="417" uniqueCount="249">
  <si>
    <t>Day</t>
  </si>
  <si>
    <t>Time</t>
  </si>
  <si>
    <t xml:space="preserve">PM </t>
  </si>
  <si>
    <t xml:space="preserve">AM </t>
  </si>
  <si>
    <t>PM</t>
  </si>
  <si>
    <t>AM</t>
  </si>
  <si>
    <t>Room</t>
  </si>
  <si>
    <t>Q1</t>
  </si>
  <si>
    <t>Q2</t>
  </si>
  <si>
    <t>Q3</t>
  </si>
  <si>
    <t>Q4</t>
  </si>
  <si>
    <t>Scribe</t>
  </si>
  <si>
    <t>Q5</t>
  </si>
  <si>
    <t>Comments</t>
  </si>
  <si>
    <t>Q0</t>
  </si>
  <si>
    <t xml:space="preserve">Meeting room:   </t>
  </si>
  <si>
    <t>- Joint meeting  (EHR WG hosting): Patient Care (PC) WG, Public Health Emergency Response (PHER) WG, Clinical Interoperability Council (CIC), and Patient Safety WG</t>
  </si>
  <si>
    <t>Event / Place / Person / Time</t>
  </si>
  <si>
    <t>Preparation materials</t>
  </si>
  <si>
    <t>Completed?</t>
  </si>
  <si>
    <t>Follow up / To Do</t>
  </si>
  <si>
    <t>Notes</t>
  </si>
  <si>
    <t>(See the "PHR Parking Lot of Issues and Tasks" worksheet)</t>
  </si>
  <si>
    <t>- Tooling for the EHR-S FM and PHR-S FM
- Hyperlinked PDF
- Embedded links to Glossary items
- SQL version of the FM's
- Excel spreadsheet version of PHR-S FM (similar to EHR-S FM spreadsheet version)
- Profile development ABt Incorporated software for PHR-S FM (similar to EHR-S FM Abt software)?
- ABt Incorporated is willing to work with Corey to add Profiling rules to its software
- XML-based version (per Corey Spears)</t>
  </si>
  <si>
    <t>Goals for the week</t>
  </si>
  <si>
    <t xml:space="preserve">Personal Agenda: HL7 Working Group Meeting </t>
  </si>
  <si>
    <t>Co-Chairs: Todd Cooper, John Rhoads, Patty Krantz
TOPICS:</t>
  </si>
  <si>
    <t>- EHR-S Function and Information Model related to R2: Steve Hufnagel</t>
  </si>
  <si>
    <t>Co-Chairs: Mead Walker, Nick Halsey
TOPICS:</t>
  </si>
  <si>
    <t>Publications Working Group</t>
  </si>
  <si>
    <t>Co-Chairs: Alean Kirnak, John Roberts, Joginder Madra, Rob Savage
TOPICS:</t>
  </si>
  <si>
    <t>Co-Chairs: John Ritter, Diego Kaminker
TOPICS:</t>
  </si>
  <si>
    <t>Co-Chairs: Diego Kaminker, Abdul-Malik Shakir
TOPICS:</t>
  </si>
  <si>
    <t>Co-Chairs: Stephen Chu, William Goossen, Ian Townend, Klaus Veil
TOPICS:</t>
  </si>
  <si>
    <t>Co-Chairs: Meredith Nahm, Dianne Reeves, Anita Walden
TOPICS:</t>
  </si>
  <si>
    <t>Interoperability Work Group</t>
  </si>
  <si>
    <t>- The EHR WG's Publications Working Group handles much of the publication-related duties of the WG, such as collecting the WG's work-products, packaging the materials for voting, rendering the materials for submission to HL7 HQ, posting the materials on various web sites, and reviewing media announcements.</t>
  </si>
  <si>
    <t>- Metadata profile, RM-ES work</t>
  </si>
  <si>
    <t xml:space="preserve">- Granularity of the data model referencing the Diabetes Data Strategy project (Don Mon and Crystal Kallem)                                                                                                          </t>
  </si>
  <si>
    <t>Discuss the progress made on the combination of "functionality" of EHR systems, with the "Information Modeling Requirements" that all systems need. This approach is motivated by the Services Aware Interoperability Framework (SAIF) requirements.</t>
  </si>
  <si>
    <t>This project begins to combine the functionality of the EHR System Functional Model, with the "data requirements" of a certain healthcare domain (namely, Diabetes). This project serves as a progenitor of an approach for defining the requirements of many other healthcare domains -- based on the requirements of the EHR-S FM.</t>
  </si>
  <si>
    <t>How well does the EHR-S FM anticipate the needs of the emerging set of medical devices (and other healthcare -related devices)?</t>
  </si>
  <si>
    <t>How well does the Personal Health Record System Functional Model anticipate the needs of the "Social Media" (healthcare-related) stakeholders. For example, how does one share healthcare-related concerns on Facebook (and integrate with a PHR-system vendor's product??)</t>
  </si>
  <si>
    <t>- Some EHR WG members to visit the Attachments WG regarding ESMD</t>
  </si>
  <si>
    <t>- Joint with CIC and Health Care Devices WG (CIC Hosting)</t>
  </si>
  <si>
    <t>- PHR Tooling</t>
  </si>
  <si>
    <t>- PHR Parking Lot of Issues and Tasks</t>
  </si>
  <si>
    <t>- PHR Glossary tasks</t>
  </si>
  <si>
    <t>- See Also</t>
  </si>
  <si>
    <t>(need some details here, please)</t>
  </si>
  <si>
    <t>Name of the Work Group</t>
  </si>
  <si>
    <t>Leaders of the Work Group</t>
  </si>
  <si>
    <t>Security Work Group</t>
  </si>
  <si>
    <t>International Mentoring Committee</t>
  </si>
  <si>
    <t>Education Committee</t>
  </si>
  <si>
    <t>Health Care Devices Work Group</t>
  </si>
  <si>
    <t>Patient Safety Work Group</t>
  </si>
  <si>
    <t>Clinical Interoperability Council</t>
  </si>
  <si>
    <t>Patient Care Work Group</t>
  </si>
  <si>
    <t>Public Health and Emergency Response Work Group</t>
  </si>
  <si>
    <t>Marketing Committee</t>
  </si>
  <si>
    <t>Personal Health Record Work Group</t>
  </si>
  <si>
    <t>Electronic Health Record Work Group</t>
  </si>
  <si>
    <t>- Pharmacy/Pharmacist Functional Profile</t>
  </si>
  <si>
    <t>- Blue Button ASCII Text file and CCD</t>
  </si>
  <si>
    <t>Begin to apply the advancements made by the next release of the EHR-S FM (Release 2), to the current version of the PHR-System Functional Model (for example, the new Action-Verbs, Social Media requirements).
- Update on any new/updated concepts (such as Overarching Criteria, Inheritance, and See Also).
- Update the various Chapters (Overview, Conformance, Glossary, ReadMe Guide).
- New tooling capabilities.</t>
  </si>
  <si>
    <t>- PHR-S FM DSTU
- Glossary (PHR and EHR-S FM R2)
- ISO ballot comment reconcilation document
- EHR-S FM R1.1 and R2
- ISO CONTSYS document (detailing certain concepts regarding Continutity of Care)
- Parking Lot (See the Appendix of the PHR WG's Minutes)</t>
  </si>
  <si>
    <t>- Personal Health Records and mobile devices; Invited: HIMSS (Mobile Health) Personal HIT Task Force leader(s)</t>
  </si>
  <si>
    <t>- Joint meeting  (EHR WG hosting): Security WG</t>
  </si>
  <si>
    <t>Co-Chairs: Grant Wood; Rene Spronk;</t>
  </si>
  <si>
    <t>EHR System Usability Work Group</t>
  </si>
  <si>
    <t>Co-facilitators: Gary Dickinson; Lorraine Doo; John Ritter</t>
  </si>
  <si>
    <t>Co-facilitators: Gora Datta; Gary Dickinson; Steve Hufnagel</t>
  </si>
  <si>
    <t>- EHR WG educational materials/courses</t>
  </si>
  <si>
    <t>- EHR Policy Toolkit</t>
  </si>
  <si>
    <t>- Perhaps the EHR WG ought to consider updating its educational offerings. We currently offer a few courses that are related to our Work Group’s efforts such as the EHR Introductory Course, Personal Health Record Course, and Meaningful Use Course. However, the EHR industry has advanced over the past five or so years and faces some stiff challenges. Perhaps we should begin to envision a wider set of Course and/or Workshop offerings. For example:
1. Develop a “Functional Profile Development Workshop” that includes the “Conformance Clause and How to Build Functional Profiles” portion.
2. Develop a “Function Information Model” course.
3. Develop a “How to use the EHR Profile Designer Tool” course.
4. Develop a course that touches a variety of EHR System –related hot topics: EHR Systems and “X” (where “X” = Mobile Health; Bring-Your-Own-Device; Low-and-Middle-Income-Countries; Usability; Meaningful Use; Certification Bodies; Fast Healthcare Interoperability Resources; Tooling; Request-For-Proposal tenders; Policy Development; Government-stakeholders; Maturity Model approaches; Types of Interoperability (Technical, Semantic, Process, “Cloud”); etc.).
5. Develop an overview of – and strategic use of – all existing, in-process, and likely-future Functional Profiles.
6. Develop a course that describes a “Functional Model Framework”, where the proposed framework might consist of well-coordinated Functional Models (e.g., EHR-S FM, PHR-S FM, Public Health FM, Mobile Health FM, Consumers-as-NonProfessional-careteam-members FM, Community-Health-Workers-as-SemiProfessional-careteam-members FM, Occupational Health FM; Consent Management FM; etc.)
7. In the EHR Introductory Course, retain the “history of EHRs and EHR systems” portion, but reduce the “Conformance Clause and How to Build Functional Profiles” portion.
8. In the EHR Introductory Course, reduce the “history of EHRs and EHR systems” portion, and increase the “Conformance Clause and How to Build Functional Profiles” portion.
9. Resurrect the EHR Advanced Course (that focuses on the “Conformance Clause and How to Build Functional Profiles” portions).
10. Create a "Toolkit or Guide" explaining (for example) how to apply the EHR-S FM as an assessment of a given EHR system in a manner that highlights gaps, risk/benefit, prioritization.
11. Create an EHR System Usability tutorial.
12. Create tutorials that target certain stakeholder groups such as lawyers, legislators, policy makers, quality-conformance-measurement-accreditation specialists.
13. Create a tutorial that offers a survey of the usages of the EHR-S FM around the world. Describe the setting, cost, policies, incentives, roadblocks, risks/benefits, challenges/successes/failures, performance-results, maturity level of the ecosystem, planned upgrades/obsolescence, and/or national strategy.
14. Create a tutorial that describes the suite of standards and guidelines necessary for creating an EHR system (e.g., image, laboratory, messages, documents) and the Standards Develop Organizations or Associations that create those standards and guidelines.</t>
  </si>
  <si>
    <t>2013-12-30 Gary: As you know I've encouraged substantial interest in this insofar as I see it as representing a similar opportunity to the U.S. domain project Electronic Submission of Medical Documents (esMD). As  you note, the Laboratory Results Interface (LRI) project is also an Office of the National Coordinator (ONC) Standards and Interoperability (S&amp;I) Initiative and being driven by the largest healthcare financing agent in the U.S. This, like esMD, is undertaken to stand up operational (and therefore testable) projects. The operational/testable requirements provide focus and discipline, and are very helpful in driving forward major and foundational EHR-S FM topics (such as esMD has also been for managing true digital certificate signatures).
My presumption (undoubtedly naive) is that since Laboratory-domain orders and results are relatively well detailed in current exchange environments, it will provide another area that is (again, relatively) defined in scope and thus will faciliate forward movement along a limited but nonetheless enormously productive path.
I strongly encourage assigning whatever discretionary time might be available to sufficiently initiate an LRI project.
Reed Gelzer
Co-Facilitator RMES
On Sun, 29 Dec 2013 12:55:56 -0800, Gary Dickinson &lt;gary.dickinson@ehr-standards.com&gt; wrote:
EHR WG Co-Chairs,
On last Monday's RM-ES teleconference we were joined by Bob Dieterle who described work currently underway to describe functional behaviors of EHR, lab, and other systems in the exchange sequence described by the S&amp;I Lab Results Interface (LRI) Use Case. These behaviors are at the detail of functions and conformance criteria - corresponding conceptually to our specification of both ISO/HL710781/16527 EHR/PHR System Functional Models. In part, there appears to be a close correlation with records management and record lifecycle events as described in the EHR-S FM Record Infrastructure (RI) Section. 
The Orders and Observations Work Group has scheduled this topic for discussion Wed Q4 in San Antonio and it was suggested that we consider a joint  meeting with the EHR WG and the RM-ES team to review this topic. Maybe this results in what we would consider an LRI Functional Profile (in EHR WG parlance).  Maybe focuses attention toward a Laboratory System Functional Model, as part of our bigger R3 framework discussion? (S&amp;I Lab Orders Interface (LOI) is a closely related subject area and may also be included - now or later.)
The EHR WG has other topics tentatively planned for Wed Q4 but these could be undertaken in another quarter, e.g., Wed Q3 or Tue Q4.
Regards,
Gary Dickinson</t>
  </si>
  <si>
    <t>Lead</t>
  </si>
  <si>
    <t>Co-Chairs Attending</t>
  </si>
  <si>
    <t>Beginning date of the WGM (i.e., Sunday):</t>
  </si>
  <si>
    <t>Co-Chairs: John Moehrke, Mike Davis
TOPICS:</t>
  </si>
  <si>
    <t>Instructions: Change the date (here) and the days-of-the-week will be automatically populated and formatted in the EHR WG Agenda tab's "Day" column.</t>
  </si>
  <si>
    <t>- Monday Q1 TOPICS</t>
  </si>
  <si>
    <t>- Monday Q2 TOPICS</t>
  </si>
  <si>
    <t>- Monday Q3 TOPICS</t>
  </si>
  <si>
    <t>- Monday Q4 TOPICS</t>
  </si>
  <si>
    <t>- Tuesday Q1 TOPICS</t>
  </si>
  <si>
    <t>- Tuesday Q2 TOPICS</t>
  </si>
  <si>
    <t>- Tuesday Q3 TOPICS</t>
  </si>
  <si>
    <t>- Tuesday Q4 TOPICS</t>
  </si>
  <si>
    <t>- Wednesday Q1 TOPICS</t>
  </si>
  <si>
    <t>- Wednesday Q2 TOPICS</t>
  </si>
  <si>
    <t>- Wednesday Q3 TOPICS</t>
  </si>
  <si>
    <t>- Wednesday Q4 TOPICS</t>
  </si>
  <si>
    <t>- Thursday Q1 TOPICS</t>
  </si>
  <si>
    <t>Create new EHR-S FM Release 2 functionality that supports the "Usability, Usefulness, and Utility" of EHR systems based on a formal review of selected literature. Either add the new functionality directly to the EHR-S FM or embody it in a Functional Profile.</t>
  </si>
  <si>
    <t>- Birds of a Feather: (topic??)</t>
  </si>
  <si>
    <t>Offer the HL7 attendees of the Working Group Meeting a thiry-minute overview of a given topic.</t>
  </si>
  <si>
    <t>Need to work on the "SEE ALSO" list as a breakout session. This set of links serve to make it easy for people to quickly see the functions that relate to a given topic within the EHR-S FM.</t>
  </si>
  <si>
    <t>- HL7 and EHR/PHRs in Africa</t>
  </si>
  <si>
    <t>The International Mentoring Committee, Education WG, and Marketing WG desire to work with the EHR WG to make its work products more accessible to Africa. Build a task list for the International Mentoring Committee?? Define a set of Educational Materials that target Africa?? Make a set of recommendations or offer questions to HL7 HQ??</t>
  </si>
  <si>
    <t>- Mark Brueckl's approach: Make the PHR Glossary look like the latest EHR Glossary; Update the Action-Verbs; Create definitions for new concepts (such as "Social Media and the PHR"); Examine the existing Parking Lot for unresolved issues; scan EHR-S FM R2 glossary for concepts that should be ported to the PHR.</t>
  </si>
  <si>
    <t>- Functional behaviors of EHR, lab, and other systems in the exchange sequence described by the ONC's S&amp;I Lab Results Interface (LRI) Use Case.</t>
  </si>
  <si>
    <t>- ISO CONTSYS</t>
  </si>
  <si>
    <t>ISO TC215 Health informatics: "System of Concepts to Support Continuity of Care". Continually udate the CONTSYS document with newly-generated concepts from the EHR WG.</t>
  </si>
  <si>
    <t>- SKMT Tool (Standards Knowledge Management Tool) (Heather Grain)</t>
  </si>
  <si>
    <t>Continually udate the SKMT with newly-generated concepts from the EHR WG.</t>
  </si>
  <si>
    <t>- Create a generic set of EHR system and PHR system -related policies that can be tailored by various jurisdictions and settings (such as countries, states, military systems, international travelers, migrant workers, and/or Standards Collaborative Organizations), taking into account the fact that jurisdictions and settings may need to accommodate their policies for varying maturity levels (e.g., economics, technical infrastructure, government stability).</t>
  </si>
  <si>
    <t>- PHR-S FM breakout session</t>
  </si>
  <si>
    <t>- PHR-S FM breakout session ingredients</t>
  </si>
  <si>
    <t>- EHR System Usability</t>
  </si>
  <si>
    <t>- Functional Model Framework</t>
  </si>
  <si>
    <t>Develop a Framework that can define, govern, maintain, and coordinate multiple System Functional Models.</t>
  </si>
  <si>
    <t>- Discuss the EHR WG's (one-year) priorities (with respect to its limited resources).Including: "John_Ritter_topics_for_the_EHR_WG_WGM_San_Antonio_20150120a.pptx:,  FHIR; Coming to Terms White Paper; new Functional Profiles (such as the Child Health Functional Profile); William Goossen: Nursing Profile.</t>
  </si>
  <si>
    <t>Possible update of the "Coming to Terms: Types of Interoperability (White Paper)". Are there new issues that have arisen since the 2007 release of the White Paper with respect to the scope of Interoperability-related questions?? E.g., Cloud Computing; apps-for-that; abandoned data; exired Consent Management tokens; governance, coordination, and interplay of systems' modules; Usability, Usefulnees, and Utility of healthcare systems and of healthcare information; legacy data; historic data; consumer-generated data; data gathered from devices; interplay with Public Health stakeholders/systems.</t>
  </si>
  <si>
    <t>Topic (by Quarter)</t>
  </si>
  <si>
    <t>TOPIC (by details)</t>
  </si>
  <si>
    <t>TOPICS</t>
  </si>
  <si>
    <t>TOPIC (by title)</t>
  </si>
  <si>
    <t>• PATIENT-CONTEXT
    - Single patient
    - Multiple patients
    - Groups of patients (e.g., Group Therapy; mother-and-fetus)
• TIME-CONTEXT
    - History of a given patient (e.g., today's tumor versus last month's tumor)
• SCREEN-CONFIGURATION-CONTEXT (or display modality configuration)
    - A given list is sorted in multiple ways for a given care-giver, for a given patient, for the same session.
    - A given list is sorted in multiple ways for a given care-giver, for a given patient, for the different sessions.
• WORKSTATION-CONTEXT
    - Multiple users (simultaneously) accessing a single patient's information from a single workstation
    - Multiple users (simultaneously) accessing a single patient's information from multiple workstations
    - Single user (simultaneously) accessing multiple patients' information on a single workstation.
    - Single user (simultaneously) accessing multiple patients' information on multiple workstations.
• SESSION-CONTEXT
    - Normal session
    - Interrupted session
    - Pause/pending an update
    - (Failed) attempt to receive a response from a remote system
    - Session information is new, dirty (i.e., a patient's record has been changed but not yet saved), saved, deleted, backed-out ("undo"), or restored
• PROVENANCE-CONTEXT
    - Who (which person, doctor, system?)
    - What (which action is occurring regarding the record?)
    - Where (which location is the person, device ID, hospital, network address?)
    - When (which date/time did/will the action occur?)
    - Why (what is the rationale or purpose of the action being taken?)
    - Which policy, rule, regulation, jurisdiction, law, best-practice has jurisdiction over the action?
• INFORMATION-CONTEXT
    - Data-is-Proven
    - Data-is-Not-proven
    - Source-is-identified
    - Source-is-Not-identified
    - Data-was-merged
    - Data-was-excerpted
    - Some-data-is-hidden-or-masked
    - Data-is-valid
    - Data-is-correct
    - Data-is-complete
    - Data-is-verified
    - Data-is-validated
    - Data-is-preliminary
    - Data-is-pending
    - Data-is-attested
    - Data-is-assured 
    - Data-is-confident (metadata that indicates a caregiver's level of assurance about some data at a particular point in time)
• INDICATION (Indication is a generic term that is a generalized case of the following terms)
    - Alert
    - Reminder
    - Notification
    - Status-indicator
    - Response
    - Tag (noun)
&lt; End of List &gt;</t>
  </si>
  <si>
    <t>- EHR System Usability Glossary terms (draft)</t>
  </si>
  <si>
    <t>The EHR WG will host a joint meeting (on behalf of the EHR Usability WG) and will invite the Mobile Health WG, Emergency Department WG, Clinical Interoperability Council, Clinical Quality WG, NIST, CDC, ONC, vendors, international attendees, HIMSS, etc.
- Show the work-in-progress Conformance Criteria that are based on the NISTIR 7804. (Question: Should the (draft) Conformance Criteria be made available to the attendees?)
- Should the Usability functionality be a separate Functional Profile -- or included in the EHR-S FM??
- Brainstorm how best to gather feedback on the UWG's efforts and to promote the concept of (standards-based, and academic research –based) EHR System Usability, Usefulness, and Utility in their realms.
- Discuss the possible need for new, usability-related EHR-S FM Glossary terms in order to be able to create EHR-S Functions and Conformance Criteria that are unambiguous (see "EHR System Usability Glossary terms" below).</t>
  </si>
  <si>
    <t>Day Header</t>
  </si>
  <si>
    <t>EHR WG hosted event</t>
  </si>
  <si>
    <t>HL7 (non-EHR WG) hosted event</t>
  </si>
  <si>
    <t>Nothing scheduled</t>
  </si>
  <si>
    <t xml:space="preserve">Tooling Update:
1.  Where we are with funding for further development of the tool?
2.  Status report on translations of the EHR-S FM into other languages
3.  Governance of versions being used
4.  Inclusion of TI and RI functions
5.  EHR FM R2 “errata” version.
</t>
  </si>
  <si>
    <t>Brody</t>
  </si>
  <si>
    <t>Michael Brody; Gary Dickinson; Reed Gelzer; Mark Janczewski; John Ritter; Diana Warner</t>
  </si>
  <si>
    <t>Co-facilitators: John Ritter; Mitra Rocca</t>
  </si>
  <si>
    <t>Co-Chairs meet to discuss EHR Profile Designer Tooling strategy for Phase 3 of the Tooling project, and possible plans with HL7 HQ (need to document interests of other FPs (including national domain FPs)</t>
  </si>
  <si>
    <t>Draft an EHR WG agenda for the next HL7 WGM</t>
  </si>
  <si>
    <t>Ritter</t>
  </si>
  <si>
    <t>Janczewski</t>
  </si>
  <si>
    <t>Dickinson</t>
  </si>
  <si>
    <t>See:  http://www.HL7.org/Events/Meeting Prep/reports/ViewWG.cfm</t>
  </si>
  <si>
    <t>- Discuss EHR WG Strategy on updating website.
- Update EHR WG Administrative Documents</t>
  </si>
  <si>
    <r>
      <t xml:space="preserve">- Introduction to EHR WG for </t>
    </r>
    <r>
      <rPr>
        <b/>
        <sz val="11"/>
        <rFont val="Arial"/>
        <family val="2"/>
      </rPr>
      <t>Wayne Kubick</t>
    </r>
    <r>
      <rPr>
        <sz val="11"/>
        <rFont val="Arial"/>
        <family val="2"/>
      </rPr>
      <t xml:space="preserve"> (HL7 CTO)
- Discuss EHR-S FM R2 Evolution Path Forward
- Discuss Tooling and the need for support from HL7</t>
    </r>
  </si>
  <si>
    <r>
      <t>- Discussion on Vocab Alignment with CBCC WGs</t>
    </r>
    <r>
      <rPr>
        <b/>
        <sz val="11"/>
        <color indexed="8"/>
        <rFont val="Arial"/>
        <family val="2"/>
      </rPr>
      <t xml:space="preserve"> </t>
    </r>
    <r>
      <rPr>
        <b/>
        <sz val="11"/>
        <color indexed="10"/>
        <rFont val="Arial"/>
        <family val="2"/>
      </rPr>
      <t xml:space="preserve">(TENTATIVE)
</t>
    </r>
    <r>
      <rPr>
        <sz val="11"/>
        <color indexed="8"/>
        <rFont val="Arial"/>
        <family val="2"/>
      </rPr>
      <t>- (if not) Conitnue EHR-S Usability Ballot Reconcilaition</t>
    </r>
  </si>
  <si>
    <r>
      <rPr>
        <b/>
        <sz val="10"/>
        <color indexed="10"/>
        <rFont val="Arial"/>
        <family val="2"/>
      </rPr>
      <t xml:space="preserve">NEED TO HAVE AN AGENDA: </t>
    </r>
    <r>
      <rPr>
        <sz val="10"/>
        <rFont val="Arial"/>
        <family val="2"/>
      </rPr>
      <t xml:space="preserve"> Joint meeting (EHR WG hosting): Security WG, Community-Based Collaborative Care (CBCC) WG, FHIR Infrastructure WG. This is a GENERAL session.</t>
    </r>
  </si>
  <si>
    <t>EHR-S Usability Ballot Reconciliation</t>
  </si>
  <si>
    <t>Set aside a full quarter for military/VA engagement</t>
  </si>
  <si>
    <t>Set aside a quarter or two for discussion about developing a School Health FP</t>
  </si>
  <si>
    <t>Emergency Care Work Group</t>
  </si>
  <si>
    <t>Co-Chairs:  Dr. Laura Heerman-Langford</t>
  </si>
  <si>
    <t>n/a</t>
  </si>
  <si>
    <t>Q6</t>
  </si>
  <si>
    <t>External WG co-Chairs</t>
  </si>
  <si>
    <t>EHR WG Hosted Joint Session</t>
  </si>
  <si>
    <t>Facilitators Roundtable</t>
  </si>
  <si>
    <t>Nurse's Breakfast Meeting</t>
  </si>
  <si>
    <t>Clinician FHIR Connectathon</t>
  </si>
  <si>
    <t>Need room for 30 people</t>
  </si>
  <si>
    <t>Potential Meetings</t>
  </si>
  <si>
    <r>
      <rPr>
        <sz val="10"/>
        <color indexed="10"/>
        <rFont val="Arial"/>
        <family val="2"/>
      </rPr>
      <t xml:space="preserve">Need room for </t>
    </r>
    <r>
      <rPr>
        <b/>
        <sz val="10"/>
        <color indexed="10"/>
        <rFont val="Arial"/>
        <family val="2"/>
      </rPr>
      <t>50</t>
    </r>
    <r>
      <rPr>
        <sz val="10"/>
        <color indexed="10"/>
        <rFont val="Arial"/>
        <family val="2"/>
      </rPr>
      <t xml:space="preserve"> people</t>
    </r>
  </si>
  <si>
    <t>Q0 = 0700 - 0900</t>
  </si>
  <si>
    <t>- Conformance Clause Questions</t>
  </si>
  <si>
    <t>Some of the issues that need to be brought to the table for discussion include:
- Has your Functional Profile (FP) already been imported into the HL7 EHR Profile Designer Tool?
- Do your (potential) users understand how to use the Tool and do they understand how to use your FP in the Tool?
- Which version of the EHR-S FM is your FP based on (i.e., the EHR-S FM Release 1; Release 1.1; Release 2; or the Errata Version)?
- Do you have any issues with the Function ID numbers (e.g., your FP’s Conformance Criterion #99 collides with another FP’s Conformance Criterion #99)?
- Have you specified how other domains should use your FP (or how they MUST NOT use your FP)? And have you included your vision/expectation/restriction in your Overview document?
- Have you created a Conformance Clause (specifically, one that defines how stakeholders can create a provably-conforming implementation of your Functional Profile)?
- Will Test Scripts be developed against your FP (so that stakeholders can verify that their implementation conforms to your FP)? If so, who will develop those Test Scripts?
- Have you anticipated issues about “versioning” (that is, assuming that there could be multiple versions of your FP vis-à-vis multiple versions of other’s FPs that will co-mingle with your FP)?
- Will your FP be translated into other languages (and who will “own” and manage those translations (and versions))?
- Do you provide recommendations regarding any data that are envisioned by your FP (e.g., by providing pointers to certain code sets, value sets, data sets, or standards)?
- Does your Overview Chapter recommend (and name) certain data sets for certain domains?
- Do you have a Marketing Plan? (For example, is information about your FP posted in your Clinical Society’s journal, your State Health Department’s journal, your university’s Health Information Management department)? Will you offer brochures/education/posters about your FP at Health Information Technology venues (such as at local HIMSS Chapter events)?
- Is your FP part of any legislation/policies (or proposed legislation/policies)? Should it be? How can HL7 help to create a means of promoting your FP in various legislation/policies? Are your lobbyists/advocates aware of your FP? Will you educate and equip them to promote your FP?
- Was your work-effort an initial or  “partial” step, expecting other (similar) FP’s to be developed later that would round out the full suite of FPs that are actually required for your domain?
- Was your FP a high-level FP, expecting that it would be tailored by your stakeholders (e.g., for certain clinical sub-domains, certain geographical regions, certain populations, or certain technologies)?
- Is Funding needed? For what? From whom? By when?
- How can HL7 HQ help? How (e.g., by creating: an educational tutorial, a spot on the HL7 website, a booth at an upcoming venue, a poster, or a webinar)??
Et cetera"</t>
  </si>
  <si>
    <t>- Monday Q0 TOPICS</t>
  </si>
  <si>
    <t>- Focus on hands-on use of the Tool.
- We should include looking at the Work &amp; Health Fnctional Profile, specifically CP.1.10, Social History  (and all Histories), and how it may impact the FM.</t>
  </si>
  <si>
    <t>Need room for 20 people.</t>
  </si>
  <si>
    <r>
      <t xml:space="preserve">Need room for </t>
    </r>
    <r>
      <rPr>
        <b/>
        <sz val="10"/>
        <color indexed="10"/>
        <rFont val="Arial"/>
        <family val="2"/>
      </rPr>
      <t>25</t>
    </r>
    <r>
      <rPr>
        <sz val="10"/>
        <color indexed="10"/>
        <rFont val="Arial"/>
        <family val="2"/>
      </rPr>
      <t xml:space="preserve"> people
</t>
    </r>
  </si>
  <si>
    <t xml:space="preserve">Meeting room: </t>
  </si>
  <si>
    <t>Items from previous WGM</t>
  </si>
  <si>
    <t>1. Has your Functional Profile (FP) already been imported into the HL7 EHR Profile Designer Tool?</t>
  </si>
  <si>
    <t>2. Do your (potential) users understand how to use the Tool and do they understand how to use your FP in the Tool?</t>
  </si>
  <si>
    <t>3. Which version of the EHR-S FM is your FP based on (i.e., the EHR-S FM Release 1; Release 1.1; Release 2; or the Release 2.0.1 Errata Version)?</t>
  </si>
  <si>
    <t>4. Do you have any issues with the Function ID numbers (e.g., your FP’s Conformance Criterion #99 collides with another FP’s Conformance Criterion #99)?</t>
  </si>
  <si>
    <t>5. Have you specified how other domains should use your FP (or how they MUST NOT use your FP)? And have you included your vision/expectation/restriction in your Overview document?</t>
  </si>
  <si>
    <t>6. Have you created a Conformance Clause (specifically, one that defines how stakeholders can create a provably-conforming implementation of your Functional Profile)?</t>
  </si>
  <si>
    <t>7. Will (Conformance) Test Scripts be developed against your FP (so that stakeholders can verify that their implementation conforms to your FP)? If so, who will develop those Test Scripts?</t>
  </si>
  <si>
    <t>8. Have you anticipated issues about “versioning” (that is, assuming that there could be multiple versions of your FP vis-à-vis multiple versions of other’s FPs that will co-mingle with your FP)?</t>
  </si>
  <si>
    <t>9. Will your FP be translated into other languages (and who will “own” and manage those translations (and versions))?</t>
  </si>
  <si>
    <t>10. Do you provide recommendations regarding any data that are envisioned by your FP (e.g., by providing pointers to certain code sets, value sets, data sets, or standards)?</t>
  </si>
  <si>
    <t>11. Does your Overview Chapter recommend (and name) certain data sets for certain domains?</t>
  </si>
  <si>
    <t>12. Do you have a Marketing Plan? (For example, is information about your FP posted in your Clinical Society’s journal, your State Health Department’s journal, your university’s Health Information Management department)? Will you offer brochures/education/posters about your FP at Health Information Technology venues (such as at local HIMSS Chapter events)?</t>
  </si>
  <si>
    <t>13. Is your FP part of any legislation/policies (or proposed legislation/policies)? Should it be? How can HL7 help to create a means of promoting your FP in various legislation/policies? Are your lobbyists/advocates aware of your FP? Will you educate and equip them to promote your FP?</t>
  </si>
  <si>
    <t>14. Was your work-effort an initial or “partial” step, expecting other (similar) FP’s to be developed later that would add to the suite of FPs that are actually required for your domain?</t>
  </si>
  <si>
    <t>15. Was your FP a high-level FP, expecting that it would be tailored by your stakeholders (e.g., for certain clinical sub-domains, certain geographical regions, certain populations, or certain technologies)?</t>
  </si>
  <si>
    <t>16. Is Funding needed? For what? From whom? When?</t>
  </si>
  <si>
    <t>17. How can HL7 HQ help (e.g., by creating an educational tutorial, a spot on the HL7 website, a booth at an upcoming venue, a poster, or a webinar)?</t>
  </si>
  <si>
    <t>Functional Profile -related issues that need to be discussed include:</t>
  </si>
  <si>
    <t>=TEXT(('Workbook Metadata Values'!B4)+0,"dddd")&amp;CHAR(10)&amp;YEAR(('Workbook Metadata Values'!B4)+0)&amp;"-"&amp;TEXT(('Workbook Metadata Values'!B4)+0,"mm")&amp;"-"&amp;TEXT(('Workbook Metadata Values'!B4)+0,"dd")</t>
  </si>
  <si>
    <t>Here's an alternate method of populating the date: The following formula can be inserted into the "Day" column of the spreadsheets in order to easily format the calendar dates. (Make sure to delete the leading single-quote mark in the formula after copying the formula into a given cell.) The origin for the dates begins with zero (thus, the "+0" in the formula). Each subsequent day can be easily specified by incrementing the zero by one (e.g., "+0", "+1", or "+2", etc, in each of the subsequent formulas). This formula will produce (for example) "Sunday 2018-01-28" on two separate lines. Note: the cell's format must have "Wrap Text" enabled.</t>
  </si>
  <si>
    <r>
      <rPr>
        <b/>
        <i/>
        <sz val="9"/>
        <color indexed="54"/>
        <rFont val="Arial"/>
        <family val="2"/>
      </rPr>
      <t>At suggestion of Laura Heerman, the Mega Report Out should ALWAYS be Mon Q3, regardless of Plenary WGM or not.</t>
    </r>
    <r>
      <rPr>
        <sz val="9"/>
        <rFont val="Arial"/>
        <family val="2"/>
      </rPr>
      <t xml:space="preserve">
'</t>
    </r>
    <r>
      <rPr>
        <b/>
        <sz val="9"/>
        <color indexed="10"/>
        <rFont val="Arial"/>
        <family val="2"/>
      </rPr>
      <t>Need room for 60 people</t>
    </r>
  </si>
  <si>
    <t>Need room for 20 people</t>
  </si>
  <si>
    <t>Q2 = 1100 - 1230
Lunch 1230 - 1345</t>
  </si>
  <si>
    <t>Q4 = 1530 - 1700
Q5 = 1715 - 2400</t>
  </si>
  <si>
    <t>Q1 = 0900 - 1030</t>
  </si>
  <si>
    <t>Q3 = 1345 - 1500</t>
  </si>
  <si>
    <t>Standing Administrative Quarter
- Introductions (including areas of interest / reasons for attending)
- Review Calendar/Agenda/Goals/Announcements of the Work Group for the week
- Review EHR WGs Project List and Work Group Health report
- Review Conference Call Schedule
- Discuss Administrative items, SWOT, and 3-year plan</t>
  </si>
  <si>
    <r>
      <rPr>
        <b/>
        <sz val="9"/>
        <color indexed="10"/>
        <rFont val="Arial"/>
        <family val="2"/>
      </rPr>
      <t>Need room for 30 people</t>
    </r>
  </si>
  <si>
    <t>HL7 September 2018 Working Group Meeting: Baltimore
EHR Work Group</t>
  </si>
  <si>
    <t>General Session - Plenary</t>
  </si>
  <si>
    <t>Michael to attend Steering Division Meeting</t>
  </si>
  <si>
    <t>Depends upon HL7 contract</t>
  </si>
  <si>
    <r>
      <rPr>
        <b/>
        <i/>
        <sz val="11"/>
        <color theme="1"/>
        <rFont val="Arial"/>
        <family val="2"/>
      </rPr>
      <t>Steering Division Meetings</t>
    </r>
    <r>
      <rPr>
        <sz val="11"/>
        <color theme="1"/>
        <rFont val="Arial"/>
        <family val="2"/>
      </rPr>
      <t xml:space="preserve">
• Project Scope Statements for Approval
• Mission and Charter Statements for Approval
• Gold Stars</t>
    </r>
  </si>
  <si>
    <r>
      <rPr>
        <b/>
        <i/>
        <sz val="11"/>
        <color theme="1"/>
        <rFont val="Arial"/>
        <family val="2"/>
      </rPr>
      <t>Standing Administrative Quarter</t>
    </r>
    <r>
      <rPr>
        <sz val="11"/>
        <color theme="1"/>
        <rFont val="Arial"/>
        <family val="2"/>
      </rPr>
      <t xml:space="preserve">
• Introductions (including areas of interest / reasons for attending)
• Review Meeting Calendar, Agenda, Goals for the week
• Review EHR WG Project List
• Review Work Group Health report
• Review Conference Call Schedule
HOT TOPIC - Reducing Clinician Burden</t>
    </r>
  </si>
  <si>
    <r>
      <rPr>
        <b/>
        <i/>
        <sz val="11"/>
        <color theme="1"/>
        <rFont val="Arial"/>
        <family val="2"/>
      </rPr>
      <t>Mega Report-Out</t>
    </r>
    <r>
      <rPr>
        <sz val="11"/>
        <color theme="1"/>
        <rFont val="Arial"/>
        <family val="2"/>
      </rPr>
      <t xml:space="preserve"> (EHR WG hosting) with 8 related WGs:  BRIDG, CIC, CIMI, CQI, Emergency Care, Genomics, Patient Care, PHER</t>
    </r>
  </si>
  <si>
    <t>Co-Chair Dinner</t>
  </si>
  <si>
    <r>
      <rPr>
        <b/>
        <sz val="9"/>
        <color indexed="10"/>
        <rFont val="Arial"/>
        <family val="2"/>
      </rPr>
      <t>Need room for 20 people</t>
    </r>
  </si>
  <si>
    <t>?? Tooling ???</t>
  </si>
  <si>
    <t>(No formally hosted WGs)</t>
  </si>
  <si>
    <r>
      <rPr>
        <b/>
        <i/>
        <sz val="11"/>
        <color theme="1"/>
        <rFont val="Arial"/>
        <family val="2"/>
      </rPr>
      <t>EHR Usability Project update</t>
    </r>
    <r>
      <rPr>
        <sz val="11"/>
        <color theme="1"/>
        <rFont val="Arial"/>
        <family val="2"/>
      </rPr>
      <t xml:space="preserve"> (EHR WG hosting) with Clinical Interoperability Council and Clinical Quality Information WG invited, as well as ONC
</t>
    </r>
  </si>
  <si>
    <r>
      <rPr>
        <b/>
        <i/>
        <sz val="11"/>
        <color theme="1"/>
        <rFont val="Arial"/>
        <family val="2"/>
      </rPr>
      <t>EHR System and FHIR Certification Testing</t>
    </r>
    <r>
      <rPr>
        <sz val="11"/>
        <color theme="1"/>
        <rFont val="Arial"/>
        <family val="2"/>
      </rPr>
      <t xml:space="preserve"> (EHR hosting) with Conformance WG; FHIR Management WG invited
</t>
    </r>
  </si>
  <si>
    <r>
      <rPr>
        <b/>
        <i/>
        <sz val="11"/>
        <color theme="1"/>
        <rFont val="Arial"/>
        <family val="2"/>
      </rPr>
      <t>Podiatry Functional Profile</t>
    </r>
    <r>
      <rPr>
        <sz val="11"/>
        <color theme="1"/>
        <rFont val="Arial"/>
        <family val="2"/>
      </rPr>
      <t xml:space="preserve"> (EHR hosting) with Attachments, CIMI, Clinical Quality Initiative, Orders and Observations, Patient Care, and Pharmacy WGs invited</t>
    </r>
    <r>
      <rPr>
        <sz val="11"/>
        <color rgb="FF00B0F0"/>
        <rFont val="Arial"/>
        <family val="2"/>
      </rPr>
      <t xml:space="preserve">
</t>
    </r>
  </si>
  <si>
    <r>
      <t>Clinical Information Interoperability Council (CIIC)</t>
    </r>
    <r>
      <rPr>
        <sz val="11"/>
        <color rgb="FF0070C0"/>
        <rFont val="Arial"/>
        <family val="2"/>
      </rPr>
      <t xml:space="preserve"> (previously, Physicians Breakfast Meeting)</t>
    </r>
  </si>
  <si>
    <t>FORMAL INVITATIONS ACCEPTED:
- Myron Finseth (BRIDG)
- Kevin Power (Clin Gen)
- Russell Leftwich (CIC) 
- Galen Mulrooney (CIMI)
- Patricia Craig (CQI)
- Laura Heermann Langford (EC)
- Michelle Miller (PC)
- Craig Newman (PHER)</t>
  </si>
  <si>
    <t>FORMAL INVITATIONS ACCEPTED:
Matthew Graham, Gora Datta (MH WG)</t>
  </si>
  <si>
    <r>
      <t xml:space="preserve">FORMAL INVITATIONS ACCEPTED:
- Durwin Day (Attachments)
- Galen Mulroony (CIMI)
</t>
    </r>
    <r>
      <rPr>
        <b/>
        <strike/>
        <sz val="10"/>
        <color rgb="FF0070C0"/>
        <rFont val="Arial"/>
        <family val="2"/>
      </rPr>
      <t>- Patricia Craig  (CQI) - DECLINED</t>
    </r>
    <r>
      <rPr>
        <b/>
        <sz val="10"/>
        <color indexed="10"/>
        <rFont val="Arial"/>
        <family val="2"/>
      </rPr>
      <t xml:space="preserve">
- Hans Buitendijk (O&amp;O)
- "Pending response" Patient Care
- Melva Peters (Pharmacy)</t>
    </r>
  </si>
  <si>
    <t>FORMAL INVITATIONS ACCEPTED:
David Pyke (CBCC WG)
Vincent McCauley (Security WG)
Diana Proud-Madruga (SOA WG)
Ewout Kramer (FHIR Infrastructure WG)</t>
  </si>
  <si>
    <t>(No formally hosted WGs)
Informal Invitations:  Rob Hausam MD, Giorgio Cangioli, Francois Macary</t>
  </si>
  <si>
    <r>
      <rPr>
        <b/>
        <i/>
        <sz val="11"/>
        <color rgb="FF0070C0"/>
        <rFont val="Arial"/>
        <family val="2"/>
      </rPr>
      <t>- International Patient Summary (IPS)</t>
    </r>
    <r>
      <rPr>
        <b/>
        <sz val="11"/>
        <color rgb="FF00B0F0"/>
        <rFont val="Arial"/>
        <family val="2"/>
      </rPr>
      <t xml:space="preserve">
</t>
    </r>
  </si>
  <si>
    <t>- ?? HOT TOPIC - Reducing Clinician Burden??</t>
  </si>
  <si>
    <t>- ?? EHR-S FM R.2.1 Discussion??</t>
  </si>
  <si>
    <t>- ?? Ballot Reconciliation - Immunization FP??</t>
  </si>
  <si>
    <t>- ?? EHR Profile Designer Tooling hands-on training??</t>
  </si>
  <si>
    <t>'?? Public Health Discussion (Public Health WG)??</t>
  </si>
  <si>
    <t>- John: invite National Association of School Nurses (NASN) members (from Baltimore).
- John and Gora: invite (newly-forming) "Federal School Safety Initiative" members from Betsy DeVoss's Federal Education Department.</t>
  </si>
  <si>
    <t>- Thursday Q3-Q4 TOPICS</t>
  </si>
  <si>
    <t>Click here for fuller description</t>
  </si>
  <si>
    <r>
      <t xml:space="preserve">Possible Quarter(s) at Sept 2018 WGM (??Thursday Q3 and Q4??) regarding Betsy DeVoss (U.S. Department of Education, Secretary). Proposing a “Federal Commission on School Safety: Health Information Technology Framework” summit.
a. </t>
    </r>
    <r>
      <rPr>
        <u/>
        <sz val="10"/>
        <rFont val="Arial"/>
        <family val="2"/>
      </rPr>
      <t>Possible Topics</t>
    </r>
    <r>
      <rPr>
        <sz val="10"/>
        <rFont val="Arial"/>
        <family val="2"/>
      </rPr>
      <t xml:space="preserve">: Telemedicine, Behavioral Health, Emergency Health, Emergency Response, School Nursing, Care Coordination, Personal Health Records, Mobile Health applications, Surveillance, Data-Mining, Surveys and Reporting, Rural Health. [Related areas: Opioids, School Bullying and Violence, Suicide Prevention, Nutrition and Medications, Homelessness.]
b. </t>
    </r>
    <r>
      <rPr>
        <u/>
        <sz val="10"/>
        <rFont val="Arial"/>
        <family val="2"/>
      </rPr>
      <t>Standards-based Technology Framework</t>
    </r>
    <r>
      <rPr>
        <sz val="10"/>
        <rFont val="Arial"/>
        <family val="2"/>
      </rPr>
      <t xml:space="preserve">: cMAFF (mobile health apps), Consent Management, PHR-S FM, Public Health Functional Profiles (e.g., Behavioral Health FP, Health Statistics FP, School Health FP).
c. Invite key HL7 members: CDC (Michelle Williamson, Hetty Khan), SAMSHA (Jim Kretz), CMS (Lorraine Doo), FDA (??), ONC (??).
d. </t>
    </r>
    <r>
      <rPr>
        <u/>
        <sz val="10"/>
        <rFont val="Arial"/>
        <family val="2"/>
      </rPr>
      <t>Related (Foundational) Ingredients</t>
    </r>
    <r>
      <rPr>
        <sz val="10"/>
        <rFont val="Arial"/>
        <family val="2"/>
      </rPr>
      <t xml:space="preserve">: funding, policies, legislation, governance, standards, School Health/Safety Workforce Development (on HIT systems).
e. </t>
    </r>
    <r>
      <rPr>
        <u/>
        <sz val="10"/>
        <rFont val="Arial"/>
        <family val="2"/>
      </rPr>
      <t>Possible Subsequent Mechanisms</t>
    </r>
    <r>
      <rPr>
        <sz val="10"/>
        <rFont val="Arial"/>
        <family val="2"/>
      </rPr>
      <t>: Post-Secondary Education follow-up mechanisms.</t>
    </r>
  </si>
  <si>
    <t xml:space="preserve">(No formally hosted WGs)
</t>
  </si>
  <si>
    <r>
      <rPr>
        <b/>
        <i/>
        <sz val="11"/>
        <color theme="1"/>
        <rFont val="Arial"/>
        <family val="2"/>
      </rPr>
      <t>Consumer Mobile Health Application Functional Framework and Mobile Health</t>
    </r>
    <r>
      <rPr>
        <sz val="11"/>
        <color theme="1"/>
        <rFont val="Arial"/>
        <family val="2"/>
      </rPr>
      <t xml:space="preserve"> (EHR WG hosting) with Mobile Health WG invited.</t>
    </r>
  </si>
  <si>
    <r>
      <rPr>
        <b/>
        <sz val="11"/>
        <color theme="1"/>
        <rFont val="Arial"/>
        <family val="2"/>
      </rPr>
      <t xml:space="preserve">FHIR and Security </t>
    </r>
    <r>
      <rPr>
        <sz val="11"/>
        <color theme="1"/>
        <rFont val="Arial"/>
        <family val="2"/>
      </rPr>
      <t>(EHR WG (hosting) with Community-Based Care and Privacy (CBCP), FHIR Infrastructure, Security, and Services-Oriented-Architecture (SoA) WGs invited</t>
    </r>
  </si>
  <si>
    <t>International Council meeting????</t>
  </si>
  <si>
    <r>
      <t xml:space="preserve">FORMAL INVITATIONS ACCEPTED:
- Russell Leftwich (CIC)
- Patricia Craig (CQI)
</t>
    </r>
    <r>
      <rPr>
        <b/>
        <sz val="11"/>
        <color rgb="FF0070C0"/>
        <rFont val="Arial"/>
        <family val="2"/>
      </rPr>
      <t xml:space="preserve"> INFORMAL INVITATIONS ?????</t>
    </r>
    <r>
      <rPr>
        <sz val="10"/>
        <color rgb="FFDD0806"/>
        <rFont val="Arial"/>
        <family val="2"/>
      </rPr>
      <t xml:space="preserve">
- ONC</t>
    </r>
  </si>
  <si>
    <r>
      <rPr>
        <b/>
        <sz val="9"/>
        <color indexed="10"/>
        <rFont val="Arial"/>
        <family val="2"/>
      </rPr>
      <t xml:space="preserve">Need room for 20 people
- ONC
- EHR Safety aficionados
</t>
    </r>
    <r>
      <rPr>
        <b/>
        <sz val="9"/>
        <color rgb="FF0033CC"/>
        <rFont val="Arial"/>
        <family val="2"/>
      </rPr>
      <t>- http://blog.aegis.net/dammit-jim-im-a-doctor-not-an-ehr-software-tester/</t>
    </r>
  </si>
  <si>
    <r>
      <t xml:space="preserve">FORMAL INVITATIONS ACCEPTED:
- Frank Oemig (Conformance)
- Lloyd McKenzie (FHIR Mgmt WG)
</t>
    </r>
    <r>
      <rPr>
        <b/>
        <sz val="10"/>
        <color rgb="FF0033CC"/>
        <rFont val="Arial"/>
        <family val="2"/>
      </rPr>
      <t>INFORMAL INVITATION (Pending)</t>
    </r>
    <r>
      <rPr>
        <b/>
        <sz val="10"/>
        <color indexed="10"/>
        <rFont val="Arial"/>
        <family val="2"/>
      </rPr>
      <t xml:space="preserve">
- Mario Hyland (AEGIS)</t>
    </r>
  </si>
  <si>
    <t>Dr. Brody</t>
  </si>
  <si>
    <t>Dickinson, Janczewski, Ritter, Yu, Hufnagel, Brody</t>
  </si>
  <si>
    <t>Dr. Yu</t>
  </si>
  <si>
    <t>Dr. Hufnagel</t>
  </si>
  <si>
    <t>Dickinson, Janczewski, Ritter, Gelzer, Yu, Hufnagel</t>
  </si>
  <si>
    <r>
      <t xml:space="preserve">Birds of a Feather - TBD
</t>
    </r>
    <r>
      <rPr>
        <b/>
        <sz val="11"/>
        <color rgb="FF0033CC"/>
        <rFont val="Arial"/>
        <family val="2"/>
      </rPr>
      <t>HL7 Reception</t>
    </r>
  </si>
  <si>
    <t>Janczewski, Brody</t>
  </si>
  <si>
    <r>
      <rPr>
        <b/>
        <sz val="11"/>
        <color rgb="FF0070C0"/>
        <rFont val="Arial"/>
        <family val="2"/>
      </rPr>
      <t xml:space="preserve">• Birds-of-a-Feather, </t>
    </r>
    <r>
      <rPr>
        <sz val="11"/>
        <color rgb="FF0070C0"/>
        <rFont val="Arial"/>
        <family val="2"/>
      </rPr>
      <t>Topics - TBD</t>
    </r>
    <r>
      <rPr>
        <b/>
        <sz val="11"/>
        <color rgb="FF0070C0"/>
        <rFont val="Arial"/>
        <family val="2"/>
      </rPr>
      <t xml:space="preserve">
• CIMI/FHIR Joint Session</t>
    </r>
  </si>
  <si>
    <t>Yu</t>
  </si>
  <si>
    <t xml:space="preserve">(No formally hosted WGs)
- Dental (Paul Bralower, Andrew Casertano)
- Nutrition (Lindsey Hoggle)
- Work &amp; Health (Christina Socias-Morales, Genny Leunsman) </t>
  </si>
  <si>
    <t>Goossen, van der Zel</t>
  </si>
  <si>
    <r>
      <t xml:space="preserve">(No formally hosted WGs)
</t>
    </r>
    <r>
      <rPr>
        <b/>
        <sz val="10"/>
        <color rgb="FF0033CC"/>
        <rFont val="Arial"/>
        <family val="2"/>
      </rPr>
      <t>INFORMAL INVITES:
- Anneke Goossen
- Michael van der Zel
- J D Baker</t>
    </r>
  </si>
  <si>
    <r>
      <t xml:space="preserve">- Wrap up and Planning for the next Work Group Meeting
</t>
    </r>
    <r>
      <rPr>
        <b/>
        <i/>
        <sz val="11"/>
        <color rgb="FF0033CC"/>
        <rFont val="Arial"/>
        <family val="2"/>
      </rPr>
      <t>- U.S. Federal Departments of Education and/or Health regarding HIT uses for School Health and School Safety (e.g., Personal Health Records, Mobile Health, TeleMedicine, rural health). Proposed title: "Federal School Safety Initiative: Health Information Technology Framework"</t>
    </r>
  </si>
  <si>
    <t>- U.S. Federal Departments of Education and/or Health regarding HIT uses for School Health and School Safety (e.g., Personal Health Records, Mobile Health, TeleMedicine, rural health). Proposed title: "Federal School Safety Initiative: Health Information Technology Framework"</t>
  </si>
  <si>
    <t>Robert Anthony from ONC will be joining us.</t>
  </si>
  <si>
    <t xml:space="preserve">- Reducing Clinician Burden Topic
</t>
  </si>
  <si>
    <r>
      <t xml:space="preserve">Functional Profile Reports
</t>
    </r>
    <r>
      <rPr>
        <sz val="11"/>
        <color rgb="FF0070C0"/>
        <rFont val="Arial"/>
        <family val="2"/>
      </rPr>
      <t xml:space="preserve">- Dental
- Nutrition
- Work &amp; Health
- Immunization
- PHR
</t>
    </r>
    <r>
      <rPr>
        <b/>
        <sz val="11"/>
        <color rgb="FF0070C0"/>
        <rFont val="Arial"/>
        <family val="2"/>
      </rPr>
      <t>Nutrition Functional Profile - Ballot Reconciliation</t>
    </r>
  </si>
  <si>
    <r>
      <rPr>
        <sz val="11"/>
        <color rgb="FF0070C0"/>
        <rFont val="Arial"/>
        <family val="2"/>
      </rPr>
      <t>- RMES-Legal</t>
    </r>
  </si>
  <si>
    <t>Dickinson,  Gelzer</t>
  </si>
  <si>
    <t>Ritter, Casertano, Luensman, Dickinson,
Papoutsakis,
Socias -Morales,
Bralower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</si>
</sst>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numFmt numFmtId="165" formatCode="dddd\ yyyy\-mm\-dd"/>
  </numFmts>
  <fonts count="57" x14ac:knownFonts="1">
    <font>
      <sz val="10"/>
      <name val="Arial"/>
    </font>
    <font>
      <u/>
      <sz val="10"/>
      <color indexed="12"/>
      <name val="Arial"/>
      <family val="2"/>
    </font>
    <font>
      <sz val="10"/>
      <name val="Arial"/>
      <family val="2"/>
    </font>
    <font>
      <sz val="9"/>
      <name val="Arial"/>
      <family val="2"/>
    </font>
    <font>
      <sz val="10"/>
      <name val="Arial"/>
      <family val="2"/>
    </font>
    <font>
      <b/>
      <sz val="16"/>
      <name val="Arial"/>
      <family val="2"/>
    </font>
    <font>
      <b/>
      <sz val="10"/>
      <name val="Arial"/>
      <family val="2"/>
    </font>
    <font>
      <u/>
      <sz val="10"/>
      <color indexed="12"/>
      <name val="Arial"/>
      <family val="2"/>
    </font>
    <font>
      <sz val="11"/>
      <name val="Arial"/>
      <family val="2"/>
    </font>
    <font>
      <b/>
      <sz val="11"/>
      <name val="Arial"/>
      <family val="2"/>
    </font>
    <font>
      <sz val="10"/>
      <color indexed="8"/>
      <name val="Arial"/>
      <family val="2"/>
    </font>
    <font>
      <sz val="12"/>
      <name val="Arial"/>
      <family val="2"/>
    </font>
    <font>
      <sz val="11"/>
      <color indexed="8"/>
      <name val="Arial"/>
      <family val="2"/>
    </font>
    <font>
      <sz val="10"/>
      <name val="Arial"/>
      <family val="2"/>
    </font>
    <font>
      <sz val="8"/>
      <color indexed="81"/>
      <name val="Tahoma"/>
      <family val="2"/>
    </font>
    <font>
      <b/>
      <sz val="14"/>
      <name val="Arial"/>
      <family val="2"/>
    </font>
    <font>
      <sz val="14"/>
      <name val="Arial"/>
      <family val="2"/>
    </font>
    <font>
      <b/>
      <sz val="9"/>
      <name val="Arial"/>
      <family val="2"/>
    </font>
    <font>
      <u/>
      <sz val="12"/>
      <color indexed="12"/>
      <name val="Arial"/>
      <family val="2"/>
    </font>
    <font>
      <b/>
      <sz val="11"/>
      <color indexed="8"/>
      <name val="Arial"/>
      <family val="2"/>
    </font>
    <font>
      <b/>
      <sz val="11"/>
      <color indexed="10"/>
      <name val="Arial"/>
      <family val="2"/>
    </font>
    <font>
      <b/>
      <sz val="10"/>
      <color indexed="10"/>
      <name val="Arial"/>
      <family val="2"/>
    </font>
    <font>
      <strike/>
      <sz val="10"/>
      <name val="Arial"/>
      <family val="2"/>
    </font>
    <font>
      <sz val="10"/>
      <color indexed="10"/>
      <name val="Arial"/>
      <family val="2"/>
    </font>
    <font>
      <sz val="8"/>
      <name val="Arial"/>
      <family val="2"/>
    </font>
    <font>
      <sz val="10"/>
      <name val="Calibri"/>
      <family val="2"/>
    </font>
    <font>
      <b/>
      <sz val="9"/>
      <color indexed="10"/>
      <name val="Arial"/>
      <family val="2"/>
    </font>
    <font>
      <b/>
      <i/>
      <sz val="9"/>
      <color indexed="54"/>
      <name val="Arial"/>
      <family val="2"/>
    </font>
    <font>
      <sz val="10"/>
      <name val="Arial"/>
      <family val="2"/>
    </font>
    <font>
      <sz val="8"/>
      <color indexed="8"/>
      <name val="Tahoma"/>
      <family val="2"/>
    </font>
    <font>
      <sz val="10"/>
      <color theme="1"/>
      <name val="Arial"/>
      <family val="2"/>
    </font>
    <font>
      <sz val="9"/>
      <color theme="1"/>
      <name val="Arial"/>
      <family val="2"/>
    </font>
    <font>
      <b/>
      <sz val="10"/>
      <color rgb="FFFF0000"/>
      <name val="Arial"/>
      <family val="2"/>
    </font>
    <font>
      <i/>
      <sz val="11"/>
      <color rgb="FFFF0000"/>
      <name val="Arial"/>
      <family val="2"/>
    </font>
    <font>
      <sz val="11"/>
      <color theme="1"/>
      <name val="Arial"/>
      <family val="2"/>
    </font>
    <font>
      <sz val="10"/>
      <color rgb="FFDD0806"/>
      <name val="Arial"/>
      <family val="2"/>
    </font>
    <font>
      <sz val="9"/>
      <color theme="7" tint="-0.249977111117893"/>
      <name val="Arial"/>
      <family val="2"/>
    </font>
    <font>
      <b/>
      <sz val="12"/>
      <color rgb="FFFF0000"/>
      <name val="Arial"/>
      <family val="2"/>
    </font>
    <font>
      <sz val="11"/>
      <color rgb="FF00B0F0"/>
      <name val="Arial"/>
      <family val="2"/>
    </font>
    <font>
      <b/>
      <sz val="11"/>
      <color rgb="FF00B0F0"/>
      <name val="Arial"/>
      <family val="2"/>
    </font>
    <font>
      <b/>
      <sz val="11"/>
      <color theme="1"/>
      <name val="Arial"/>
      <family val="2"/>
    </font>
    <font>
      <i/>
      <sz val="11"/>
      <color theme="1"/>
      <name val="Arial"/>
      <family val="2"/>
    </font>
    <font>
      <b/>
      <i/>
      <sz val="11"/>
      <color theme="1"/>
      <name val="Arial"/>
      <family val="2"/>
    </font>
    <font>
      <b/>
      <i/>
      <sz val="11"/>
      <name val="Arial"/>
      <family val="2"/>
    </font>
    <font>
      <b/>
      <i/>
      <sz val="11"/>
      <color rgb="FF00B0F0"/>
      <name val="Arial"/>
      <family val="2"/>
    </font>
    <font>
      <b/>
      <i/>
      <sz val="11"/>
      <color rgb="FF0070C0"/>
      <name val="Arial"/>
      <family val="2"/>
    </font>
    <font>
      <sz val="11"/>
      <color rgb="FF0070C0"/>
      <name val="Arial"/>
      <family val="2"/>
    </font>
    <font>
      <b/>
      <sz val="11"/>
      <color rgb="FF0070C0"/>
      <name val="Arial"/>
      <family val="2"/>
    </font>
    <font>
      <sz val="8"/>
      <color rgb="FF000000"/>
      <name val="Tahoma"/>
      <family val="2"/>
    </font>
    <font>
      <b/>
      <strike/>
      <sz val="10"/>
      <color rgb="FF0070C0"/>
      <name val="Arial"/>
      <family val="2"/>
    </font>
    <font>
      <sz val="10"/>
      <color rgb="FFFF0000"/>
      <name val="Arial"/>
      <family val="2"/>
    </font>
    <font>
      <b/>
      <i/>
      <sz val="11"/>
      <color rgb="FF0033CC"/>
      <name val="Arial"/>
      <family val="2"/>
    </font>
    <font>
      <u/>
      <sz val="10"/>
      <name val="Arial"/>
      <family val="2"/>
    </font>
    <font>
      <b/>
      <sz val="9"/>
      <color rgb="FF0033CC"/>
      <name val="Arial"/>
      <family val="2"/>
    </font>
    <font>
      <b/>
      <sz val="10"/>
      <color rgb="FF0033CC"/>
      <name val="Arial"/>
      <family val="2"/>
    </font>
    <font>
      <b/>
      <sz val="11"/>
      <color rgb="FF0033CC"/>
      <name val="Arial"/>
      <family val="2"/>
    </font>
    <font>
      <i/>
      <sz val="11"/>
      <color rgb="FF0033CC"/>
      <name val="Arial"/>
      <family val="2"/>
    </font>
  </fonts>
  <fills count="1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rgb="FF46FF4A"/>
        <bgColor indexed="64"/>
      </patternFill>
    </fill>
    <fill>
      <patternFill patternType="solid">
        <fgColor theme="4" tint="0.79998168889431442"/>
        <bgColor indexed="64"/>
      </patternFill>
    </fill>
    <fill>
      <patternFill patternType="solid">
        <fgColor rgb="FFEBF1DE"/>
        <bgColor indexed="64"/>
      </patternFill>
    </fill>
    <fill>
      <patternFill patternType="solid">
        <fgColor rgb="FF92D050"/>
        <bgColor indexed="64"/>
      </patternFill>
    </fill>
  </fills>
  <borders count="73">
    <border>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top/>
      <bottom/>
      <diagonal/>
    </border>
    <border>
      <left style="double">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double">
        <color indexed="64"/>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right style="thick">
        <color indexed="64"/>
      </right>
      <top style="double">
        <color indexed="64"/>
      </top>
      <bottom style="medium">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bottom style="thick">
        <color indexed="64"/>
      </bottom>
      <diagonal/>
    </border>
    <border>
      <left style="thin">
        <color indexed="64"/>
      </left>
      <right style="thin">
        <color indexed="64"/>
      </right>
      <top/>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thick">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ck">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 fillId="0" borderId="0"/>
  </cellStyleXfs>
  <cellXfs count="345">
    <xf numFmtId="0" fontId="0" fillId="0" borderId="0" xfId="0"/>
    <xf numFmtId="0" fontId="6" fillId="2" borderId="1" xfId="3" applyFont="1" applyFill="1" applyBorder="1" applyAlignment="1">
      <alignment horizontal="center" vertical="top"/>
    </xf>
    <xf numFmtId="0" fontId="4" fillId="0" borderId="0" xfId="3"/>
    <xf numFmtId="0" fontId="4" fillId="0" borderId="2" xfId="3" quotePrefix="1" applyBorder="1" applyAlignment="1">
      <alignment vertical="top" wrapText="1"/>
    </xf>
    <xf numFmtId="0" fontId="4" fillId="0" borderId="2" xfId="3" applyBorder="1" applyAlignment="1">
      <alignment vertical="top" wrapText="1"/>
    </xf>
    <xf numFmtId="0" fontId="4" fillId="0" borderId="3" xfId="3" quotePrefix="1" applyBorder="1" applyAlignment="1">
      <alignment vertical="top" wrapText="1"/>
    </xf>
    <xf numFmtId="0" fontId="4" fillId="0" borderId="3" xfId="3" applyBorder="1" applyAlignment="1">
      <alignment vertical="top" wrapText="1"/>
    </xf>
    <xf numFmtId="0" fontId="4" fillId="0" borderId="3" xfId="3" quotePrefix="1" applyFill="1" applyBorder="1" applyAlignment="1">
      <alignment vertical="top" wrapText="1"/>
    </xf>
    <xf numFmtId="0" fontId="4" fillId="0" borderId="3" xfId="3" applyFill="1" applyBorder="1" applyAlignment="1">
      <alignment vertical="top" wrapText="1"/>
    </xf>
    <xf numFmtId="0" fontId="7" fillId="0" borderId="3" xfId="2" applyFill="1" applyBorder="1" applyAlignment="1" applyProtection="1">
      <alignment vertical="top" wrapText="1"/>
    </xf>
    <xf numFmtId="0" fontId="4" fillId="4" borderId="3" xfId="3" applyFill="1" applyBorder="1" applyAlignment="1">
      <alignment vertical="top" wrapText="1"/>
    </xf>
    <xf numFmtId="0" fontId="30" fillId="5" borderId="3" xfId="3" quotePrefix="1" applyFont="1" applyFill="1" applyBorder="1" applyAlignment="1">
      <alignment vertical="top" wrapText="1"/>
    </xf>
    <xf numFmtId="0" fontId="30" fillId="5" borderId="3" xfId="3" applyFont="1" applyFill="1" applyBorder="1" applyAlignment="1">
      <alignment vertical="top" wrapText="1"/>
    </xf>
    <xf numFmtId="0" fontId="4" fillId="0" borderId="3" xfId="3" applyFont="1" applyBorder="1" applyAlignment="1">
      <alignment vertical="top" wrapText="1"/>
    </xf>
    <xf numFmtId="0" fontId="6" fillId="0" borderId="0" xfId="3" applyFont="1" applyAlignment="1">
      <alignment vertical="top" wrapText="1"/>
    </xf>
    <xf numFmtId="0" fontId="4" fillId="0" borderId="0" xfId="3" applyAlignment="1">
      <alignment vertical="top" wrapText="1"/>
    </xf>
    <xf numFmtId="14" fontId="4" fillId="4" borderId="0" xfId="3" applyNumberFormat="1" applyFill="1"/>
    <xf numFmtId="0" fontId="0" fillId="0" borderId="0" xfId="3" applyFont="1" applyAlignment="1">
      <alignment horizontal="right"/>
    </xf>
    <xf numFmtId="0" fontId="0" fillId="0" borderId="3" xfId="3" quotePrefix="1" applyFont="1" applyBorder="1" applyAlignment="1">
      <alignment vertical="top" wrapText="1"/>
    </xf>
    <xf numFmtId="0" fontId="0" fillId="0" borderId="3" xfId="3" applyFont="1" applyFill="1" applyBorder="1" applyAlignment="1">
      <alignment vertical="top" wrapText="1"/>
    </xf>
    <xf numFmtId="0" fontId="0" fillId="0" borderId="0" xfId="3" applyFont="1" applyAlignment="1">
      <alignment vertical="top" wrapText="1"/>
    </xf>
    <xf numFmtId="0" fontId="9" fillId="0" borderId="0"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8" fillId="0" borderId="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vertical="center" wrapText="1"/>
      <protection locked="0"/>
    </xf>
    <xf numFmtId="0" fontId="8" fillId="0" borderId="3" xfId="0" quotePrefix="1" applyFont="1" applyFill="1" applyBorder="1" applyAlignment="1" applyProtection="1">
      <alignment horizontal="left" vertical="top" wrapText="1"/>
      <protection locked="0"/>
    </xf>
    <xf numFmtId="0" fontId="12" fillId="0" borderId="3" xfId="0" quotePrefix="1" applyFont="1" applyFill="1" applyBorder="1" applyAlignment="1" applyProtection="1">
      <alignment vertical="top" wrapText="1"/>
      <protection locked="0"/>
    </xf>
    <xf numFmtId="0" fontId="3" fillId="0" borderId="3" xfId="0" applyFont="1" applyFill="1" applyBorder="1" applyAlignment="1" applyProtection="1">
      <alignment vertical="center"/>
      <protection locked="0"/>
    </xf>
    <xf numFmtId="0" fontId="0" fillId="0" borderId="3" xfId="0" applyBorder="1" applyProtection="1">
      <protection locked="0"/>
    </xf>
    <xf numFmtId="0" fontId="0" fillId="0" borderId="3" xfId="0" applyFont="1" applyBorder="1" applyAlignment="1" applyProtection="1">
      <alignment vertical="top" wrapText="1"/>
      <protection locked="0"/>
    </xf>
    <xf numFmtId="0" fontId="3" fillId="0" borderId="6" xfId="0" applyFont="1" applyFill="1" applyBorder="1" applyAlignment="1" applyProtection="1">
      <alignment vertical="top" wrapText="1"/>
      <protection locked="0"/>
    </xf>
    <xf numFmtId="0" fontId="3" fillId="0" borderId="3" xfId="0" applyFont="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3" xfId="0" applyFont="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top" wrapText="1"/>
      <protection locked="0"/>
    </xf>
    <xf numFmtId="0" fontId="0" fillId="0" borderId="7" xfId="0"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top" wrapText="1"/>
      <protection locked="0"/>
    </xf>
    <xf numFmtId="0" fontId="3" fillId="0" borderId="7" xfId="0" applyFont="1" applyBorder="1" applyAlignment="1" applyProtection="1">
      <alignment horizontal="center" vertical="center"/>
      <protection locked="0"/>
    </xf>
    <xf numFmtId="0" fontId="4" fillId="0" borderId="0" xfId="3" applyAlignment="1" applyProtection="1">
      <alignment vertical="center"/>
      <protection locked="0"/>
    </xf>
    <xf numFmtId="0" fontId="4" fillId="0" borderId="0" xfId="3" applyFill="1" applyBorder="1" applyAlignment="1" applyProtection="1">
      <alignment vertical="center"/>
      <protection locked="0"/>
    </xf>
    <xf numFmtId="0" fontId="6" fillId="3" borderId="8" xfId="3" applyFont="1" applyFill="1" applyBorder="1" applyAlignment="1" applyProtection="1">
      <alignment horizontal="center" vertical="center"/>
      <protection locked="0"/>
    </xf>
    <xf numFmtId="0" fontId="6" fillId="3" borderId="9" xfId="3" applyFont="1" applyFill="1" applyBorder="1" applyAlignment="1" applyProtection="1">
      <alignment horizontal="centerContinuous" vertical="center"/>
      <protection locked="0"/>
    </xf>
    <xf numFmtId="0" fontId="6" fillId="3" borderId="9" xfId="3" applyFont="1" applyFill="1" applyBorder="1" applyAlignment="1" applyProtection="1">
      <alignment horizontal="right" vertical="center"/>
      <protection locked="0"/>
    </xf>
    <xf numFmtId="0" fontId="6" fillId="3" borderId="9" xfId="3" applyFont="1" applyFill="1" applyBorder="1" applyAlignment="1" applyProtection="1">
      <alignment horizontal="center" vertical="center"/>
      <protection locked="0"/>
    </xf>
    <xf numFmtId="0" fontId="6" fillId="3" borderId="10" xfId="3" applyFont="1" applyFill="1" applyBorder="1" applyAlignment="1" applyProtection="1">
      <alignment horizontal="center" vertical="center"/>
      <protection locked="0"/>
    </xf>
    <xf numFmtId="0" fontId="6" fillId="3" borderId="11" xfId="3" applyFont="1" applyFill="1" applyBorder="1" applyAlignment="1" applyProtection="1">
      <alignment horizontal="center" vertical="center"/>
      <protection locked="0"/>
    </xf>
    <xf numFmtId="0" fontId="6" fillId="3" borderId="12" xfId="3"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0" fontId="4" fillId="0" borderId="5" xfId="3" applyBorder="1" applyAlignment="1" applyProtection="1">
      <alignment horizontal="center" vertical="center"/>
      <protection locked="0"/>
    </xf>
    <xf numFmtId="0" fontId="4" fillId="0" borderId="13" xfId="3" applyFont="1" applyBorder="1" applyAlignment="1" applyProtection="1">
      <alignment vertical="center" wrapText="1"/>
      <protection locked="0"/>
    </xf>
    <xf numFmtId="0" fontId="4" fillId="0" borderId="13" xfId="3" applyFont="1" applyFill="1" applyBorder="1" applyAlignment="1" applyProtection="1">
      <alignment horizontal="center" vertical="center" wrapText="1"/>
      <protection locked="0"/>
    </xf>
    <xf numFmtId="0" fontId="4" fillId="0" borderId="13" xfId="3" applyFont="1" applyFill="1" applyBorder="1" applyAlignment="1" applyProtection="1">
      <alignment horizontal="left" vertical="center" wrapText="1"/>
      <protection locked="0"/>
    </xf>
    <xf numFmtId="0" fontId="4" fillId="0" borderId="3" xfId="3" applyFont="1" applyBorder="1" applyAlignment="1" applyProtection="1">
      <alignment vertical="center" wrapText="1"/>
      <protection locked="0"/>
    </xf>
    <xf numFmtId="0" fontId="4" fillId="0" borderId="14" xfId="3" applyFont="1" applyFill="1" applyBorder="1" applyAlignment="1" applyProtection="1">
      <alignment vertical="center" wrapText="1"/>
      <protection locked="0"/>
    </xf>
    <xf numFmtId="0" fontId="4" fillId="0" borderId="0" xfId="3" applyFill="1" applyBorder="1" applyAlignment="1" applyProtection="1">
      <alignment vertical="center" wrapText="1"/>
      <protection locked="0"/>
    </xf>
    <xf numFmtId="0" fontId="4" fillId="0" borderId="3" xfId="3" applyBorder="1" applyAlignment="1" applyProtection="1">
      <alignment horizontal="center" vertical="center"/>
      <protection locked="0"/>
    </xf>
    <xf numFmtId="0" fontId="4" fillId="0" borderId="3" xfId="3" applyFont="1" applyFill="1" applyBorder="1" applyAlignment="1" applyProtection="1">
      <alignment horizontal="center" vertical="center" wrapText="1"/>
      <protection locked="0"/>
    </xf>
    <xf numFmtId="0" fontId="4" fillId="0" borderId="3" xfId="3" applyFont="1" applyFill="1" applyBorder="1" applyAlignment="1" applyProtection="1">
      <alignment horizontal="left" vertical="center" wrapText="1"/>
      <protection locked="0"/>
    </xf>
    <xf numFmtId="0" fontId="4" fillId="0" borderId="15" xfId="3" applyFont="1" applyFill="1" applyBorder="1" applyAlignment="1" applyProtection="1">
      <alignment vertical="center" wrapText="1"/>
      <protection locked="0"/>
    </xf>
    <xf numFmtId="0" fontId="4" fillId="0" borderId="16" xfId="3" applyBorder="1" applyAlignment="1" applyProtection="1">
      <alignment horizontal="center" vertical="center"/>
      <protection locked="0"/>
    </xf>
    <xf numFmtId="0" fontId="4" fillId="3" borderId="17" xfId="3" applyFill="1" applyBorder="1" applyAlignment="1" applyProtection="1">
      <alignment vertical="center"/>
      <protection locked="0"/>
    </xf>
    <xf numFmtId="0" fontId="4" fillId="3" borderId="3" xfId="3" applyFill="1" applyBorder="1" applyAlignment="1" applyProtection="1">
      <alignment vertical="center"/>
      <protection locked="0"/>
    </xf>
    <xf numFmtId="0" fontId="6" fillId="3" borderId="3" xfId="3" applyFont="1" applyFill="1" applyBorder="1" applyAlignment="1" applyProtection="1">
      <alignment horizontal="center" vertical="center" wrapText="1"/>
      <protection locked="0"/>
    </xf>
    <xf numFmtId="0" fontId="4" fillId="3" borderId="3" xfId="3" applyFont="1" applyFill="1" applyBorder="1" applyAlignment="1" applyProtection="1">
      <alignment horizontal="center" vertical="center" wrapText="1"/>
      <protection locked="0"/>
    </xf>
    <xf numFmtId="0" fontId="4" fillId="3" borderId="3" xfId="3" applyFont="1" applyFill="1" applyBorder="1" applyAlignment="1" applyProtection="1">
      <alignment vertical="center" wrapText="1"/>
      <protection locked="0"/>
    </xf>
    <xf numFmtId="0" fontId="4" fillId="3" borderId="15" xfId="3" applyFont="1" applyFill="1" applyBorder="1" applyAlignment="1" applyProtection="1">
      <alignment vertical="center" wrapText="1"/>
      <protection locked="0"/>
    </xf>
    <xf numFmtId="0" fontId="4" fillId="0" borderId="5" xfId="3" applyFont="1" applyBorder="1" applyAlignment="1" applyProtection="1">
      <alignment vertical="center" wrapText="1"/>
      <protection locked="0"/>
    </xf>
    <xf numFmtId="0" fontId="4" fillId="0" borderId="3" xfId="3" applyFont="1" applyFill="1" applyBorder="1" applyAlignment="1" applyProtection="1">
      <alignment vertical="center" wrapText="1"/>
      <protection locked="0"/>
    </xf>
    <xf numFmtId="0" fontId="4" fillId="0" borderId="3" xfId="3" applyFont="1" applyBorder="1" applyAlignment="1" applyProtection="1">
      <alignment horizontal="left" vertical="center" wrapText="1"/>
      <protection locked="0"/>
    </xf>
    <xf numFmtId="0" fontId="4" fillId="3" borderId="5" xfId="3" applyFill="1" applyBorder="1" applyAlignment="1" applyProtection="1">
      <alignment vertical="center"/>
      <protection locked="0"/>
    </xf>
    <xf numFmtId="0" fontId="4" fillId="0" borderId="3" xfId="3" applyFont="1" applyBorder="1" applyAlignment="1" applyProtection="1">
      <alignment horizontal="center" vertical="center" wrapText="1"/>
      <protection locked="0"/>
    </xf>
    <xf numFmtId="0" fontId="4" fillId="0" borderId="5" xfId="3" applyFont="1" applyBorder="1" applyAlignment="1" applyProtection="1">
      <alignment horizontal="left" vertical="center" wrapText="1"/>
      <protection locked="0"/>
    </xf>
    <xf numFmtId="0" fontId="4" fillId="0" borderId="18" xfId="3" applyFill="1" applyBorder="1" applyAlignment="1" applyProtection="1">
      <alignment vertical="center" wrapText="1"/>
      <protection locked="0"/>
    </xf>
    <xf numFmtId="0" fontId="4" fillId="3" borderId="19" xfId="3" applyFill="1" applyBorder="1" applyAlignment="1" applyProtection="1">
      <alignment vertical="center"/>
      <protection locked="0"/>
    </xf>
    <xf numFmtId="0" fontId="4" fillId="3" borderId="20" xfId="3" applyFill="1" applyBorder="1" applyAlignment="1" applyProtection="1">
      <alignment vertical="center"/>
      <protection locked="0"/>
    </xf>
    <xf numFmtId="0" fontId="4" fillId="3" borderId="21" xfId="3" applyFont="1" applyFill="1" applyBorder="1" applyAlignment="1" applyProtection="1">
      <alignment vertical="center" wrapText="1"/>
      <protection locked="0"/>
    </xf>
    <xf numFmtId="0" fontId="4" fillId="3" borderId="21" xfId="3" applyFont="1" applyFill="1" applyBorder="1" applyAlignment="1" applyProtection="1">
      <alignment horizontal="center" vertical="center" wrapText="1"/>
      <protection locked="0"/>
    </xf>
    <xf numFmtId="0" fontId="4" fillId="3" borderId="20" xfId="3" applyFont="1" applyFill="1" applyBorder="1" applyAlignment="1" applyProtection="1">
      <alignment vertical="center" wrapText="1"/>
      <protection locked="0"/>
    </xf>
    <xf numFmtId="0" fontId="4" fillId="3" borderId="22" xfId="3" applyFont="1" applyFill="1" applyBorder="1" applyAlignment="1" applyProtection="1">
      <alignment vertical="center" wrapText="1"/>
      <protection locked="0"/>
    </xf>
    <xf numFmtId="0" fontId="4" fillId="0" borderId="0" xfId="3" applyFont="1" applyAlignment="1" applyProtection="1">
      <alignment vertical="center" wrapText="1"/>
      <protection locked="0"/>
    </xf>
    <xf numFmtId="0" fontId="4" fillId="0" borderId="7" xfId="3" applyFont="1" applyBorder="1" applyAlignment="1" applyProtection="1">
      <alignment horizontal="center" vertical="center"/>
      <protection locked="0"/>
    </xf>
    <xf numFmtId="0" fontId="4" fillId="0" borderId="0" xfId="3" applyFont="1" applyAlignment="1" applyProtection="1">
      <alignment vertical="center"/>
      <protection locked="0"/>
    </xf>
    <xf numFmtId="0" fontId="4" fillId="0" borderId="0" xfId="3" applyFont="1" applyAlignment="1" applyProtection="1">
      <alignment horizontal="center" vertical="center" wrapText="1"/>
      <protection locked="0"/>
    </xf>
    <xf numFmtId="0" fontId="4" fillId="0" borderId="0" xfId="3" applyFont="1" applyBorder="1" applyAlignment="1" applyProtection="1">
      <alignment horizontal="center" vertical="center"/>
      <protection locked="0"/>
    </xf>
    <xf numFmtId="0" fontId="13" fillId="0" borderId="3" xfId="3" applyFont="1" applyBorder="1" applyAlignment="1" applyProtection="1">
      <alignment vertical="center" wrapText="1"/>
      <protection locked="0"/>
    </xf>
    <xf numFmtId="0" fontId="4" fillId="0" borderId="16" xfId="3" quotePrefix="1" applyBorder="1" applyAlignment="1">
      <alignment vertical="top" wrapText="1"/>
    </xf>
    <xf numFmtId="0" fontId="15" fillId="2" borderId="23" xfId="3" applyFont="1" applyFill="1" applyBorder="1" applyAlignment="1">
      <alignment horizontal="center" vertical="top"/>
    </xf>
    <xf numFmtId="0" fontId="15" fillId="5" borderId="16" xfId="3" applyFont="1" applyFill="1" applyBorder="1" applyAlignment="1">
      <alignment horizontal="center" vertical="center" wrapText="1"/>
    </xf>
    <xf numFmtId="0" fontId="9" fillId="6" borderId="24" xfId="0" applyFont="1" applyFill="1" applyBorder="1" applyAlignment="1" applyProtection="1">
      <alignment horizontal="center" vertical="center"/>
      <protection locked="0"/>
    </xf>
    <xf numFmtId="0" fontId="9" fillId="6" borderId="25" xfId="0" applyFont="1" applyFill="1" applyBorder="1" applyAlignment="1" applyProtection="1">
      <alignment horizontal="centerContinuous" vertical="center"/>
      <protection locked="0"/>
    </xf>
    <xf numFmtId="0" fontId="9" fillId="6" borderId="25" xfId="0" applyFont="1" applyFill="1" applyBorder="1" applyAlignment="1" applyProtection="1">
      <alignment horizontal="center" vertical="center"/>
      <protection locked="0"/>
    </xf>
    <xf numFmtId="0" fontId="9" fillId="6" borderId="25" xfId="0" applyFont="1" applyFill="1" applyBorder="1" applyAlignment="1" applyProtection="1">
      <alignment horizontal="center" vertical="top" wrapText="1"/>
      <protection locked="0"/>
    </xf>
    <xf numFmtId="0" fontId="9" fillId="6" borderId="26" xfId="0" applyFont="1" applyFill="1" applyBorder="1" applyAlignment="1" applyProtection="1">
      <alignment horizontal="center" vertical="center"/>
      <protection locked="0"/>
    </xf>
    <xf numFmtId="0" fontId="9" fillId="6" borderId="27"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8" fillId="7" borderId="3"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wrapText="1"/>
      <protection locked="0"/>
    </xf>
    <xf numFmtId="0" fontId="10" fillId="7" borderId="3" xfId="0" applyFont="1" applyFill="1" applyBorder="1" applyAlignment="1" applyProtection="1">
      <alignment vertical="top" wrapText="1"/>
      <protection locked="0"/>
    </xf>
    <xf numFmtId="0" fontId="11" fillId="7" borderId="3" xfId="0" applyFont="1" applyFill="1" applyBorder="1" applyAlignment="1" applyProtection="1">
      <alignment horizontal="center" vertical="center"/>
      <protection locked="0"/>
    </xf>
    <xf numFmtId="0" fontId="11" fillId="7" borderId="3" xfId="0" applyFont="1" applyFill="1" applyBorder="1" applyAlignment="1" applyProtection="1">
      <alignment horizontal="center" vertical="center" wrapText="1"/>
      <protection locked="0"/>
    </xf>
    <xf numFmtId="0" fontId="11" fillId="7" borderId="28" xfId="0" applyFont="1" applyFill="1" applyBorder="1" applyAlignment="1" applyProtection="1">
      <alignment horizontal="center" vertical="center" wrapText="1"/>
      <protection locked="0"/>
    </xf>
    <xf numFmtId="0" fontId="11" fillId="7" borderId="28" xfId="0" applyFont="1" applyFill="1" applyBorder="1" applyAlignment="1" applyProtection="1">
      <alignment vertical="top" wrapText="1"/>
      <protection locked="0"/>
    </xf>
    <xf numFmtId="0" fontId="3" fillId="7" borderId="16" xfId="0" applyFont="1" applyFill="1" applyBorder="1" applyAlignment="1" applyProtection="1">
      <alignment horizontal="center" vertical="center" wrapText="1"/>
      <protection locked="0"/>
    </xf>
    <xf numFmtId="0" fontId="0" fillId="7" borderId="3" xfId="0" applyFont="1" applyFill="1" applyBorder="1" applyAlignment="1" applyProtection="1">
      <alignment horizontal="left" vertical="top" wrapText="1"/>
      <protection locked="0"/>
    </xf>
    <xf numFmtId="0" fontId="11" fillId="7" borderId="5" xfId="0" applyFont="1" applyFill="1" applyBorder="1" applyAlignment="1" applyProtection="1">
      <alignment horizontal="center" vertical="center" wrapText="1"/>
      <protection locked="0"/>
    </xf>
    <xf numFmtId="0" fontId="0" fillId="7" borderId="5" xfId="0" applyFont="1" applyFill="1" applyBorder="1" applyAlignment="1" applyProtection="1">
      <alignment vertical="top" wrapText="1"/>
      <protection locked="0"/>
    </xf>
    <xf numFmtId="0" fontId="0" fillId="0" borderId="3" xfId="0" applyFont="1" applyBorder="1" applyAlignment="1" applyProtection="1">
      <alignment vertical="center"/>
      <protection locked="0"/>
    </xf>
    <xf numFmtId="0" fontId="0" fillId="7" borderId="3" xfId="0" applyFont="1" applyFill="1" applyBorder="1" applyAlignment="1" applyProtection="1">
      <alignment vertical="center"/>
      <protection locked="0"/>
    </xf>
    <xf numFmtId="0" fontId="0" fillId="6" borderId="3"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0" borderId="0" xfId="0" applyFont="1" applyAlignment="1" applyProtection="1">
      <alignment horizontal="left" vertical="top" wrapText="1" indent="1"/>
      <protection locked="0"/>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0" fillId="7" borderId="3" xfId="0" applyFont="1" applyFill="1" applyBorder="1" applyAlignment="1" applyProtection="1">
      <alignment vertical="top" wrapText="1"/>
      <protection locked="0"/>
    </xf>
    <xf numFmtId="0" fontId="0" fillId="7" borderId="15" xfId="0" applyFont="1" applyFill="1" applyBorder="1" applyAlignment="1" applyProtection="1">
      <alignment horizontal="left" vertical="top" wrapText="1"/>
      <protection locked="0"/>
    </xf>
    <xf numFmtId="0" fontId="0" fillId="0" borderId="0" xfId="3" applyFont="1"/>
    <xf numFmtId="0" fontId="11" fillId="7" borderId="5" xfId="0" applyFont="1" applyFill="1" applyBorder="1" applyAlignment="1" applyProtection="1">
      <alignment vertical="top" wrapText="1"/>
      <protection locked="0"/>
    </xf>
    <xf numFmtId="0" fontId="11" fillId="7" borderId="29" xfId="0" applyFont="1" applyFill="1" applyBorder="1" applyAlignment="1" applyProtection="1">
      <alignment horizontal="left" vertical="top" wrapText="1"/>
      <protection locked="0"/>
    </xf>
    <xf numFmtId="0" fontId="11" fillId="7" borderId="30" xfId="0" applyFont="1" applyFill="1" applyBorder="1" applyAlignment="1" applyProtection="1">
      <alignment horizontal="center" vertical="top" wrapText="1"/>
      <protection locked="0"/>
    </xf>
    <xf numFmtId="0" fontId="11" fillId="7" borderId="31" xfId="0" applyFont="1" applyFill="1" applyBorder="1" applyAlignment="1" applyProtection="1">
      <alignment horizontal="center" vertical="top" wrapText="1"/>
      <protection locked="0"/>
    </xf>
    <xf numFmtId="0" fontId="9" fillId="6" borderId="32" xfId="0" applyFont="1" applyFill="1" applyBorder="1" applyAlignment="1" applyProtection="1">
      <alignment horizontal="center" vertical="center"/>
      <protection locked="0"/>
    </xf>
    <xf numFmtId="0" fontId="3" fillId="0" borderId="33" xfId="0" applyFont="1" applyFill="1" applyBorder="1" applyAlignment="1" applyProtection="1">
      <alignment vertical="top" wrapText="1"/>
      <protection locked="0"/>
    </xf>
    <xf numFmtId="0" fontId="3" fillId="0" borderId="34" xfId="0" applyFont="1" applyFill="1" applyBorder="1" applyAlignment="1" applyProtection="1">
      <alignment vertical="top" wrapText="1"/>
      <protection locked="0"/>
    </xf>
    <xf numFmtId="0" fontId="3" fillId="0" borderId="6" xfId="0" applyFont="1" applyBorder="1" applyAlignment="1" applyProtection="1">
      <alignment vertical="top" wrapText="1"/>
      <protection locked="0"/>
    </xf>
    <xf numFmtId="0" fontId="11" fillId="9" borderId="35" xfId="0" applyFont="1" applyFill="1" applyBorder="1" applyAlignment="1" applyProtection="1">
      <alignment vertical="top" wrapText="1"/>
      <protection locked="0"/>
    </xf>
    <xf numFmtId="0" fontId="11" fillId="0" borderId="36" xfId="0" applyFont="1" applyBorder="1" applyAlignment="1" applyProtection="1">
      <alignment vertical="top" wrapText="1"/>
      <protection locked="0"/>
    </xf>
    <xf numFmtId="0" fontId="0" fillId="9" borderId="6" xfId="0" applyFont="1" applyFill="1" applyBorder="1" applyAlignment="1" applyProtection="1">
      <alignment vertical="top" wrapText="1"/>
      <protection locked="0"/>
    </xf>
    <xf numFmtId="0" fontId="17" fillId="6" borderId="27" xfId="0" applyFont="1" applyFill="1" applyBorder="1" applyAlignment="1" applyProtection="1">
      <alignment horizontal="center" vertical="center" wrapText="1"/>
      <protection locked="0"/>
    </xf>
    <xf numFmtId="0" fontId="11" fillId="7" borderId="5" xfId="0" applyFont="1" applyFill="1" applyBorder="1" applyAlignment="1" applyProtection="1">
      <alignment horizontal="left" vertical="top" wrapText="1"/>
      <protection locked="0"/>
    </xf>
    <xf numFmtId="0" fontId="0" fillId="7" borderId="29" xfId="0" applyFont="1" applyFill="1" applyBorder="1" applyAlignment="1" applyProtection="1">
      <alignment horizontal="left" vertical="top" wrapText="1"/>
      <protection locked="0"/>
    </xf>
    <xf numFmtId="0" fontId="11" fillId="7" borderId="37" xfId="0" applyFont="1" applyFill="1" applyBorder="1" applyAlignment="1" applyProtection="1">
      <alignment horizontal="center" vertical="center"/>
      <protection locked="0"/>
    </xf>
    <xf numFmtId="0" fontId="11" fillId="7" borderId="37" xfId="0" applyFont="1" applyFill="1" applyBorder="1" applyAlignment="1" applyProtection="1">
      <alignment horizontal="center" vertical="center" wrapText="1"/>
      <protection locked="0"/>
    </xf>
    <xf numFmtId="0" fontId="11" fillId="7" borderId="38" xfId="0" applyFont="1" applyFill="1" applyBorder="1" applyAlignment="1" applyProtection="1">
      <alignment horizontal="center" vertical="center"/>
      <protection locked="0"/>
    </xf>
    <xf numFmtId="0" fontId="11" fillId="7" borderId="38" xfId="0" applyFont="1" applyFill="1" applyBorder="1" applyAlignment="1" applyProtection="1">
      <alignment horizontal="center" vertical="center" wrapText="1"/>
      <protection locked="0"/>
    </xf>
    <xf numFmtId="0" fontId="11" fillId="7" borderId="39" xfId="0" applyFont="1" applyFill="1" applyBorder="1" applyAlignment="1" applyProtection="1">
      <alignment horizontal="center" vertical="top" wrapText="1"/>
      <protection locked="0"/>
    </xf>
    <xf numFmtId="0" fontId="0" fillId="0" borderId="2" xfId="3" applyFont="1" applyBorder="1" applyAlignment="1">
      <alignment vertical="top" wrapText="1"/>
    </xf>
    <xf numFmtId="0" fontId="8" fillId="0" borderId="40" xfId="0" applyFont="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xf>
    <xf numFmtId="0" fontId="4" fillId="0" borderId="41" xfId="3" quotePrefix="1" applyBorder="1" applyAlignment="1">
      <alignment vertical="top" wrapText="1"/>
    </xf>
    <xf numFmtId="0" fontId="0" fillId="0" borderId="42" xfId="3" applyFont="1" applyBorder="1" applyAlignment="1">
      <alignment vertical="top" wrapText="1"/>
    </xf>
    <xf numFmtId="0" fontId="4" fillId="0" borderId="43" xfId="3" quotePrefix="1" applyBorder="1" applyAlignment="1">
      <alignment vertical="top" wrapText="1"/>
    </xf>
    <xf numFmtId="0" fontId="8" fillId="9" borderId="44" xfId="0" quotePrefix="1" applyFont="1" applyFill="1" applyBorder="1" applyAlignment="1" applyProtection="1">
      <alignment vertical="top" wrapText="1"/>
      <protection locked="0"/>
    </xf>
    <xf numFmtId="0" fontId="12" fillId="9" borderId="44" xfId="0" quotePrefix="1" applyFont="1" applyFill="1" applyBorder="1" applyAlignment="1" applyProtection="1">
      <alignment vertical="top" wrapText="1"/>
      <protection locked="0"/>
    </xf>
    <xf numFmtId="0" fontId="4" fillId="0" borderId="45" xfId="3" quotePrefix="1" applyBorder="1" applyAlignment="1">
      <alignment vertical="top" wrapText="1"/>
    </xf>
    <xf numFmtId="0" fontId="8" fillId="9" borderId="46" xfId="0" quotePrefix="1" applyFont="1" applyFill="1" applyBorder="1" applyAlignment="1" applyProtection="1">
      <alignment vertical="top" wrapText="1"/>
      <protection locked="0"/>
    </xf>
    <xf numFmtId="0" fontId="4" fillId="0" borderId="42" xfId="3" applyBorder="1" applyAlignment="1">
      <alignment vertical="top" wrapText="1"/>
    </xf>
    <xf numFmtId="0" fontId="0" fillId="0" borderId="44" xfId="3" applyFont="1" applyBorder="1" applyAlignment="1">
      <alignment vertical="top" wrapText="1"/>
    </xf>
    <xf numFmtId="0" fontId="4" fillId="0" borderId="44" xfId="3" applyBorder="1" applyAlignment="1">
      <alignment vertical="top" wrapText="1"/>
    </xf>
    <xf numFmtId="0" fontId="3" fillId="0" borderId="46" xfId="3" applyFont="1" applyBorder="1" applyAlignment="1">
      <alignment vertical="top" wrapText="1"/>
    </xf>
    <xf numFmtId="164" fontId="4" fillId="0" borderId="0" xfId="3" applyNumberFormat="1"/>
    <xf numFmtId="0" fontId="22" fillId="0" borderId="0" xfId="3" applyFont="1" applyAlignment="1">
      <alignment vertical="top" wrapText="1"/>
    </xf>
    <xf numFmtId="0" fontId="0" fillId="10" borderId="3" xfId="0" applyFont="1" applyFill="1" applyBorder="1" applyAlignment="1" applyProtection="1">
      <alignment vertical="center"/>
      <protection locked="0"/>
    </xf>
    <xf numFmtId="0" fontId="19" fillId="7" borderId="3" xfId="0" quotePrefix="1" applyFont="1" applyFill="1" applyBorder="1" applyAlignment="1" applyProtection="1">
      <alignment vertical="top" wrapText="1"/>
      <protection locked="0"/>
    </xf>
    <xf numFmtId="0" fontId="23" fillId="0" borderId="6" xfId="0" applyFont="1" applyFill="1" applyBorder="1" applyAlignment="1" applyProtection="1">
      <alignment vertical="top" wrapText="1"/>
      <protection locked="0"/>
    </xf>
    <xf numFmtId="0" fontId="21" fillId="0" borderId="6" xfId="0" applyFont="1" applyFill="1" applyBorder="1" applyAlignment="1" applyProtection="1">
      <alignment vertical="top" wrapText="1"/>
      <protection locked="0"/>
    </xf>
    <xf numFmtId="0" fontId="0" fillId="7" borderId="3" xfId="0" applyFont="1" applyFill="1" applyBorder="1" applyAlignment="1" applyProtection="1">
      <alignment vertical="top" wrapText="1"/>
      <protection locked="0"/>
    </xf>
    <xf numFmtId="0" fontId="11" fillId="7" borderId="3" xfId="0" applyFont="1" applyFill="1" applyBorder="1" applyAlignment="1" applyProtection="1">
      <alignment vertical="center"/>
      <protection locked="0"/>
    </xf>
    <xf numFmtId="0" fontId="11" fillId="9" borderId="6" xfId="0" applyFont="1" applyFill="1" applyBorder="1" applyAlignment="1" applyProtection="1">
      <alignment vertical="top" wrapText="1"/>
      <protection locked="0"/>
    </xf>
    <xf numFmtId="0" fontId="9" fillId="6" borderId="32" xfId="0" applyFont="1" applyFill="1" applyBorder="1" applyAlignment="1" applyProtection="1">
      <alignment horizontal="center" vertical="center"/>
      <protection locked="0"/>
    </xf>
    <xf numFmtId="0" fontId="9" fillId="0" borderId="0" xfId="0" quotePrefix="1" applyFont="1" applyFill="1" applyBorder="1" applyAlignment="1" applyProtection="1">
      <alignment horizontal="left" vertical="top" wrapText="1"/>
      <protection locked="0"/>
    </xf>
    <xf numFmtId="0" fontId="21" fillId="0" borderId="6" xfId="0" quotePrefix="1" applyFont="1" applyFill="1" applyBorder="1" applyAlignment="1" applyProtection="1">
      <alignment vertical="top" wrapText="1"/>
      <protection locked="0"/>
    </xf>
    <xf numFmtId="0" fontId="21" fillId="11" borderId="15" xfId="0" applyFont="1" applyFill="1" applyBorder="1" applyAlignment="1" applyProtection="1">
      <alignment horizontal="left" vertical="top" wrapText="1"/>
      <protection locked="0"/>
    </xf>
    <xf numFmtId="0" fontId="3" fillId="0" borderId="0" xfId="3" applyFont="1"/>
    <xf numFmtId="0" fontId="2" fillId="0" borderId="3" xfId="3" quotePrefix="1" applyFont="1" applyBorder="1" applyAlignment="1">
      <alignment vertical="top" wrapText="1"/>
    </xf>
    <xf numFmtId="0" fontId="24" fillId="0" borderId="3" xfId="3" quotePrefix="1" applyFont="1" applyBorder="1" applyAlignment="1">
      <alignment vertical="top" wrapText="1"/>
    </xf>
    <xf numFmtId="0" fontId="3" fillId="0" borderId="3" xfId="3" applyFont="1" applyBorder="1" applyAlignment="1">
      <alignment vertical="top" wrapText="1"/>
    </xf>
    <xf numFmtId="0" fontId="24" fillId="0" borderId="3" xfId="3" applyFont="1" applyBorder="1" applyAlignment="1">
      <alignment vertical="top" wrapText="1"/>
    </xf>
    <xf numFmtId="0" fontId="0" fillId="0" borderId="16" xfId="3" quotePrefix="1" applyFont="1" applyBorder="1" applyAlignment="1">
      <alignment vertical="top" wrapText="1"/>
    </xf>
    <xf numFmtId="0" fontId="0" fillId="0" borderId="2" xfId="3" quotePrefix="1" applyFont="1" applyBorder="1" applyAlignment="1">
      <alignment vertical="top" wrapText="1"/>
    </xf>
    <xf numFmtId="0" fontId="25" fillId="0" borderId="3" xfId="0" applyFont="1" applyBorder="1" applyAlignment="1">
      <alignment vertical="top" wrapText="1"/>
    </xf>
    <xf numFmtId="0" fontId="31" fillId="0" borderId="44" xfId="0" quotePrefix="1" applyFont="1" applyFill="1" applyBorder="1" applyAlignment="1" applyProtection="1">
      <alignment vertical="top" wrapText="1"/>
      <protection locked="0"/>
    </xf>
    <xf numFmtId="0" fontId="3" fillId="7" borderId="3" xfId="0" applyFont="1" applyFill="1" applyBorder="1" applyAlignment="1" applyProtection="1">
      <alignment vertical="center"/>
      <protection locked="0"/>
    </xf>
    <xf numFmtId="0" fontId="3" fillId="7" borderId="20" xfId="0" applyFont="1" applyFill="1" applyBorder="1" applyAlignment="1" applyProtection="1">
      <alignment vertical="center"/>
      <protection locked="0"/>
    </xf>
    <xf numFmtId="0" fontId="3" fillId="7" borderId="20" xfId="0" applyFont="1" applyFill="1" applyBorder="1" applyAlignment="1" applyProtection="1">
      <alignment horizontal="center" vertical="center" wrapText="1"/>
      <protection locked="0"/>
    </xf>
    <xf numFmtId="0" fontId="0" fillId="7" borderId="47" xfId="0" applyFont="1" applyFill="1" applyBorder="1" applyAlignment="1" applyProtection="1">
      <alignment horizontal="left" vertical="top" wrapText="1"/>
      <protection locked="0"/>
    </xf>
    <xf numFmtId="0" fontId="0" fillId="7" borderId="15" xfId="0" applyFont="1" applyFill="1" applyBorder="1" applyAlignment="1" applyProtection="1">
      <alignment horizontal="center" vertical="top" wrapText="1"/>
      <protection locked="0"/>
    </xf>
    <xf numFmtId="0" fontId="3" fillId="9" borderId="13" xfId="0" applyFont="1" applyFill="1" applyBorder="1" applyAlignment="1" applyProtection="1">
      <alignment horizontal="center" vertical="center" wrapText="1"/>
      <protection locked="0"/>
    </xf>
    <xf numFmtId="0" fontId="0" fillId="9" borderId="13" xfId="0" applyFont="1" applyFill="1" applyBorder="1" applyAlignment="1" applyProtection="1">
      <alignment horizontal="left" vertical="top" wrapText="1"/>
      <protection locked="0"/>
    </xf>
    <xf numFmtId="0" fontId="0" fillId="9" borderId="14" xfId="0" applyFont="1" applyFill="1" applyBorder="1" applyAlignment="1" applyProtection="1">
      <alignment horizontal="left" vertical="top" wrapText="1"/>
      <protection locked="0"/>
    </xf>
    <xf numFmtId="0" fontId="33" fillId="12" borderId="13" xfId="0" quotePrefix="1" applyFont="1" applyFill="1" applyBorder="1" applyAlignment="1" applyProtection="1">
      <alignment vertical="top" wrapText="1"/>
      <protection locked="0"/>
    </xf>
    <xf numFmtId="0" fontId="28" fillId="0" borderId="0" xfId="0" applyFont="1" applyAlignment="1">
      <alignment vertical="top" wrapText="1"/>
    </xf>
    <xf numFmtId="0" fontId="0" fillId="0" borderId="0" xfId="0" applyAlignment="1">
      <alignment vertical="top" wrapText="1"/>
    </xf>
    <xf numFmtId="0" fontId="28" fillId="0" borderId="0" xfId="3" quotePrefix="1" applyFont="1" applyAlignment="1">
      <alignment vertical="top"/>
    </xf>
    <xf numFmtId="0" fontId="28" fillId="0" borderId="0" xfId="3" applyFont="1" applyAlignment="1">
      <alignment vertical="top" wrapText="1"/>
    </xf>
    <xf numFmtId="0" fontId="35" fillId="0" borderId="6" xfId="0" applyFont="1" applyBorder="1" applyAlignment="1" applyProtection="1">
      <alignment vertical="top" wrapText="1"/>
      <protection locked="0"/>
    </xf>
    <xf numFmtId="0" fontId="36" fillId="0" borderId="6" xfId="0" quotePrefix="1" applyFont="1" applyFill="1" applyBorder="1" applyAlignment="1" applyProtection="1">
      <alignment horizontal="left" vertical="top" wrapText="1"/>
      <protection locked="0"/>
    </xf>
    <xf numFmtId="0" fontId="2" fillId="9" borderId="3"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8" fillId="0" borderId="3" xfId="0" applyFont="1" applyBorder="1" applyAlignment="1" applyProtection="1">
      <alignment vertical="center"/>
      <protection locked="0"/>
    </xf>
    <xf numFmtId="0" fontId="8" fillId="9" borderId="3" xfId="0" applyFont="1" applyFill="1" applyBorder="1" applyAlignment="1" applyProtection="1">
      <alignment horizontal="center" vertical="center" wrapText="1"/>
      <protection locked="0"/>
    </xf>
    <xf numFmtId="0" fontId="8" fillId="9" borderId="3" xfId="0" applyFont="1" applyFill="1" applyBorder="1" applyAlignment="1" applyProtection="1">
      <alignment horizontal="left" vertical="top" wrapText="1"/>
      <protection locked="0"/>
    </xf>
    <xf numFmtId="0" fontId="8" fillId="0" borderId="0" xfId="0" applyFont="1" applyFill="1" applyBorder="1" applyAlignment="1" applyProtection="1">
      <alignment vertical="center"/>
      <protection locked="0"/>
    </xf>
    <xf numFmtId="0" fontId="11" fillId="13" borderId="28" xfId="0" applyFont="1" applyFill="1" applyBorder="1" applyAlignment="1" applyProtection="1">
      <alignment horizontal="center" vertical="center"/>
      <protection locked="0"/>
    </xf>
    <xf numFmtId="0" fontId="11" fillId="13" borderId="3" xfId="0" applyFont="1" applyFill="1" applyBorder="1" applyAlignment="1" applyProtection="1">
      <alignment horizontal="center" vertical="center" wrapText="1"/>
      <protection locked="0"/>
    </xf>
    <xf numFmtId="0" fontId="0" fillId="13" borderId="3" xfId="0" applyFont="1" applyFill="1" applyBorder="1" applyAlignment="1" applyProtection="1">
      <alignment vertical="top" wrapText="1"/>
      <protection locked="0"/>
    </xf>
    <xf numFmtId="0" fontId="0" fillId="13" borderId="3" xfId="0" applyFont="1" applyFill="1" applyBorder="1" applyAlignment="1" applyProtection="1">
      <alignment horizontal="left" vertical="top" wrapText="1"/>
      <protection locked="0"/>
    </xf>
    <xf numFmtId="0" fontId="11" fillId="13" borderId="3" xfId="0" applyFont="1" applyFill="1" applyBorder="1" applyAlignment="1" applyProtection="1">
      <alignment horizontal="center" vertical="center"/>
      <protection locked="0"/>
    </xf>
    <xf numFmtId="0" fontId="11" fillId="13" borderId="3" xfId="0" applyFont="1" applyFill="1" applyBorder="1" applyAlignment="1" applyProtection="1">
      <alignment vertical="top" wrapText="1"/>
      <protection locked="0"/>
    </xf>
    <xf numFmtId="0" fontId="0" fillId="13" borderId="15" xfId="0" applyFont="1" applyFill="1" applyBorder="1" applyAlignment="1" applyProtection="1">
      <alignment horizontal="left" vertical="top" wrapText="1"/>
      <protection locked="0"/>
    </xf>
    <xf numFmtId="0" fontId="8" fillId="13" borderId="3" xfId="0" applyFont="1" applyFill="1" applyBorder="1" applyAlignment="1" applyProtection="1">
      <alignment horizontal="center" vertical="center"/>
      <protection locked="0"/>
    </xf>
    <xf numFmtId="0" fontId="8" fillId="13" borderId="20" xfId="0" applyFont="1" applyFill="1" applyBorder="1" applyAlignment="1" applyProtection="1">
      <alignment horizontal="center" vertical="center"/>
      <protection locked="0"/>
    </xf>
    <xf numFmtId="0" fontId="8" fillId="13" borderId="5" xfId="0" applyFont="1" applyFill="1" applyBorder="1" applyAlignment="1" applyProtection="1">
      <alignment horizontal="center" vertical="center"/>
      <protection locked="0"/>
    </xf>
    <xf numFmtId="0" fontId="11" fillId="13" borderId="5" xfId="0" applyFont="1" applyFill="1" applyBorder="1" applyAlignment="1" applyProtection="1">
      <alignment horizontal="center" vertical="center"/>
      <protection locked="0"/>
    </xf>
    <xf numFmtId="0" fontId="8" fillId="13" borderId="5" xfId="0" quotePrefix="1" applyFont="1" applyFill="1" applyBorder="1" applyAlignment="1" applyProtection="1">
      <alignment vertical="top" wrapText="1"/>
      <protection locked="0"/>
    </xf>
    <xf numFmtId="0" fontId="12" fillId="13" borderId="3" xfId="0" applyFont="1" applyFill="1" applyBorder="1" applyAlignment="1" applyProtection="1">
      <alignment vertical="top" wrapText="1"/>
      <protection locked="0"/>
    </xf>
    <xf numFmtId="0" fontId="10" fillId="13" borderId="3" xfId="0" applyFont="1" applyFill="1" applyBorder="1" applyAlignment="1" applyProtection="1">
      <alignment vertical="top" wrapText="1"/>
      <protection locked="0"/>
    </xf>
    <xf numFmtId="0" fontId="11" fillId="13" borderId="37" xfId="0" applyFont="1" applyFill="1" applyBorder="1" applyAlignment="1" applyProtection="1">
      <alignment horizontal="center" vertical="center"/>
      <protection locked="0"/>
    </xf>
    <xf numFmtId="0" fontId="11" fillId="13" borderId="38" xfId="0" applyFont="1" applyFill="1" applyBorder="1" applyAlignment="1" applyProtection="1">
      <alignment horizontal="center" vertical="center"/>
      <protection locked="0"/>
    </xf>
    <xf numFmtId="0" fontId="3" fillId="13" borderId="3" xfId="0" applyFont="1" applyFill="1" applyBorder="1" applyAlignment="1" applyProtection="1">
      <alignment vertical="center" wrapText="1"/>
      <protection locked="0"/>
    </xf>
    <xf numFmtId="0" fontId="3" fillId="13" borderId="37" xfId="0" applyFont="1" applyFill="1" applyBorder="1" applyAlignment="1" applyProtection="1">
      <alignment horizontal="center" vertical="center" wrapText="1"/>
      <protection locked="0"/>
    </xf>
    <xf numFmtId="0" fontId="0" fillId="7" borderId="5" xfId="0" applyFont="1" applyFill="1" applyBorder="1" applyAlignment="1" applyProtection="1">
      <alignment horizontal="left" vertical="top" wrapText="1"/>
      <protection locked="0"/>
    </xf>
    <xf numFmtId="0" fontId="3" fillId="0" borderId="36" xfId="0" applyFont="1" applyBorder="1" applyAlignment="1" applyProtection="1">
      <alignment vertical="top" wrapText="1"/>
      <protection locked="0"/>
    </xf>
    <xf numFmtId="0" fontId="9" fillId="6" borderId="67" xfId="0" applyFont="1" applyFill="1" applyBorder="1" applyAlignment="1" applyProtection="1">
      <alignment horizontal="center" vertical="center"/>
      <protection locked="0"/>
    </xf>
    <xf numFmtId="0" fontId="9" fillId="6" borderId="68" xfId="0" applyFont="1" applyFill="1" applyBorder="1" applyAlignment="1" applyProtection="1">
      <alignment horizontal="centerContinuous" vertical="center"/>
      <protection locked="0"/>
    </xf>
    <xf numFmtId="0" fontId="9" fillId="6" borderId="68" xfId="0" applyFont="1" applyFill="1" applyBorder="1" applyAlignment="1" applyProtection="1">
      <alignment horizontal="center" vertical="center"/>
      <protection locked="0"/>
    </xf>
    <xf numFmtId="0" fontId="9" fillId="6" borderId="68" xfId="0" applyFont="1" applyFill="1" applyBorder="1" applyAlignment="1" applyProtection="1">
      <alignment horizontal="center" vertical="top" wrapText="1"/>
      <protection locked="0"/>
    </xf>
    <xf numFmtId="0" fontId="9" fillId="6" borderId="69" xfId="0" applyFont="1" applyFill="1" applyBorder="1" applyAlignment="1" applyProtection="1">
      <alignment horizontal="center" vertical="center"/>
      <protection locked="0"/>
    </xf>
    <xf numFmtId="0" fontId="9" fillId="6" borderId="70" xfId="0" applyFont="1" applyFill="1" applyBorder="1" applyAlignment="1" applyProtection="1">
      <alignment horizontal="center" vertical="center"/>
      <protection locked="0"/>
    </xf>
    <xf numFmtId="0" fontId="9" fillId="6" borderId="7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wrapText="1"/>
      <protection locked="0"/>
    </xf>
    <xf numFmtId="0" fontId="34" fillId="14" borderId="3" xfId="0" quotePrefix="1" applyFont="1" applyFill="1" applyBorder="1" applyAlignment="1" applyProtection="1">
      <alignment vertical="top" wrapText="1"/>
      <protection locked="0"/>
    </xf>
    <xf numFmtId="0" fontId="34" fillId="14" borderId="3" xfId="0" quotePrefix="1" applyFont="1" applyFill="1" applyBorder="1" applyAlignment="1" applyProtection="1">
      <alignment horizontal="left" vertical="top" wrapText="1"/>
      <protection locked="0"/>
    </xf>
    <xf numFmtId="0" fontId="39" fillId="4" borderId="3" xfId="0" quotePrefix="1" applyFont="1" applyFill="1" applyBorder="1" applyAlignment="1" applyProtection="1">
      <alignment vertical="top" wrapText="1"/>
      <protection locked="0"/>
    </xf>
    <xf numFmtId="0" fontId="43" fillId="14" borderId="37" xfId="0" applyFont="1" applyFill="1" applyBorder="1" applyAlignment="1" applyProtection="1">
      <alignment horizontal="left" vertical="top" wrapText="1"/>
      <protection locked="0"/>
    </xf>
    <xf numFmtId="0" fontId="32" fillId="0" borderId="0" xfId="3" applyFont="1"/>
    <xf numFmtId="0" fontId="41" fillId="14" borderId="3" xfId="0" quotePrefix="1" applyFont="1" applyFill="1" applyBorder="1" applyAlignment="1" applyProtection="1">
      <alignment horizontal="left" vertical="top" wrapText="1"/>
      <protection locked="0"/>
    </xf>
    <xf numFmtId="0" fontId="45" fillId="4" borderId="3" xfId="0" quotePrefix="1" applyFont="1" applyFill="1" applyBorder="1" applyAlignment="1" applyProtection="1">
      <alignment vertical="top" wrapText="1"/>
      <protection locked="0"/>
    </xf>
    <xf numFmtId="0" fontId="23" fillId="0" borderId="15" xfId="0" applyFont="1" applyFill="1" applyBorder="1" applyAlignment="1" applyProtection="1">
      <alignment horizontal="left" vertical="top" wrapText="1"/>
      <protection locked="0"/>
    </xf>
    <xf numFmtId="0" fontId="3" fillId="7" borderId="6" xfId="0" applyFont="1" applyFill="1" applyBorder="1" applyAlignment="1" applyProtection="1">
      <alignment vertical="top" wrapText="1"/>
      <protection locked="0"/>
    </xf>
    <xf numFmtId="0" fontId="44" fillId="14" borderId="3" xfId="0" quotePrefix="1" applyFont="1" applyFill="1" applyBorder="1" applyAlignment="1" applyProtection="1">
      <alignment horizontal="left" vertical="top" wrapText="1"/>
      <protection locked="0"/>
    </xf>
    <xf numFmtId="0" fontId="46" fillId="7" borderId="3" xfId="0" quotePrefix="1" applyFont="1" applyFill="1" applyBorder="1" applyAlignment="1" applyProtection="1">
      <alignment horizontal="left" vertical="top" wrapText="1"/>
      <protection locked="0"/>
    </xf>
    <xf numFmtId="0" fontId="47" fillId="7" borderId="3" xfId="0" quotePrefix="1" applyFont="1" applyFill="1" applyBorder="1" applyAlignment="1" applyProtection="1">
      <alignment vertical="top" wrapText="1"/>
      <protection locked="0"/>
    </xf>
    <xf numFmtId="0" fontId="34" fillId="7" borderId="28" xfId="0" quotePrefix="1" applyFont="1" applyFill="1" applyBorder="1" applyAlignment="1" applyProtection="1">
      <alignment vertical="top" wrapText="1"/>
      <protection locked="0"/>
    </xf>
    <xf numFmtId="0" fontId="11" fillId="0" borderId="3" xfId="0" applyFont="1" applyFill="1" applyBorder="1" applyProtection="1">
      <protection locked="0"/>
    </xf>
    <xf numFmtId="0" fontId="11" fillId="0" borderId="3" xfId="0" applyFont="1" applyFill="1" applyBorder="1" applyAlignment="1" applyProtection="1">
      <alignment horizontal="center" vertical="center"/>
      <protection locked="0"/>
    </xf>
    <xf numFmtId="0" fontId="2" fillId="0" borderId="2" xfId="3" applyFont="1" applyBorder="1" applyAlignment="1">
      <alignment vertical="top" wrapText="1"/>
    </xf>
    <xf numFmtId="0" fontId="34" fillId="4" borderId="3" xfId="0" quotePrefix="1" applyFont="1" applyFill="1" applyBorder="1" applyAlignment="1" applyProtection="1">
      <alignment vertical="top" wrapText="1"/>
      <protection locked="0"/>
    </xf>
    <xf numFmtId="0" fontId="2" fillId="0" borderId="2" xfId="3" quotePrefix="1" applyFont="1" applyBorder="1" applyAlignment="1">
      <alignment vertical="top" wrapText="1"/>
    </xf>
    <xf numFmtId="0" fontId="2" fillId="9" borderId="3" xfId="0" applyFont="1" applyFill="1" applyBorder="1" applyAlignment="1" applyProtection="1">
      <alignment vertical="top" wrapText="1"/>
      <protection locked="0"/>
    </xf>
    <xf numFmtId="0" fontId="3" fillId="13" borderId="37" xfId="0" applyFont="1" applyFill="1" applyBorder="1" applyAlignment="1" applyProtection="1">
      <alignment vertical="top" wrapText="1"/>
      <protection locked="0"/>
    </xf>
    <xf numFmtId="0" fontId="3" fillId="0" borderId="16" xfId="0" applyFont="1" applyFill="1" applyBorder="1" applyAlignment="1" applyProtection="1">
      <alignment vertical="top" wrapText="1"/>
      <protection locked="0"/>
    </xf>
    <xf numFmtId="0" fontId="3" fillId="0" borderId="3" xfId="0" applyFont="1" applyFill="1" applyBorder="1" applyAlignment="1" applyProtection="1">
      <alignment vertical="top" wrapText="1"/>
      <protection locked="0"/>
    </xf>
    <xf numFmtId="0" fontId="3" fillId="13" borderId="37"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7" borderId="3" xfId="0" applyFont="1" applyFill="1" applyBorder="1" applyAlignment="1" applyProtection="1">
      <alignment vertical="top" wrapText="1"/>
      <protection locked="0"/>
    </xf>
    <xf numFmtId="0" fontId="2" fillId="7" borderId="3" xfId="0" applyFont="1" applyFill="1" applyBorder="1" applyAlignment="1" applyProtection="1">
      <alignment horizontal="center" vertical="top" wrapText="1"/>
      <protection locked="0"/>
    </xf>
    <xf numFmtId="0" fontId="0" fillId="7" borderId="20" xfId="0" applyFont="1" applyFill="1" applyBorder="1" applyAlignment="1" applyProtection="1">
      <alignment horizontal="center" vertical="top" wrapText="1"/>
      <protection locked="0"/>
    </xf>
    <xf numFmtId="0" fontId="2" fillId="7" borderId="20" xfId="0" applyFont="1" applyFill="1" applyBorder="1" applyAlignment="1" applyProtection="1">
      <alignment horizontal="center" vertical="top" wrapText="1"/>
      <protection locked="0"/>
    </xf>
    <xf numFmtId="0" fontId="2" fillId="7" borderId="20"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34" fillId="4" borderId="3" xfId="0" applyFont="1" applyFill="1" applyBorder="1" applyAlignment="1" applyProtection="1">
      <alignment horizontal="left" vertical="top" wrapText="1"/>
      <protection locked="0"/>
    </xf>
    <xf numFmtId="0" fontId="43" fillId="4" borderId="3" xfId="0" quotePrefix="1" applyFont="1" applyFill="1" applyBorder="1" applyAlignment="1" applyProtection="1">
      <alignment horizontal="left" vertical="top" wrapText="1"/>
      <protection locked="0"/>
    </xf>
    <xf numFmtId="0" fontId="41" fillId="4" borderId="20" xfId="0" quotePrefix="1"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13" borderId="3" xfId="0" applyFont="1" applyFill="1" applyBorder="1" applyAlignment="1" applyProtection="1">
      <alignment horizontal="left" vertical="top" wrapText="1"/>
      <protection locked="0"/>
    </xf>
    <xf numFmtId="0" fontId="2" fillId="13" borderId="3" xfId="0" applyFont="1" applyFill="1" applyBorder="1" applyAlignment="1" applyProtection="1">
      <alignment vertical="top" wrapText="1"/>
      <protection locked="0"/>
    </xf>
    <xf numFmtId="0" fontId="50" fillId="0" borderId="15" xfId="0" quotePrefix="1" applyFont="1" applyFill="1" applyBorder="1" applyAlignment="1" applyProtection="1">
      <alignment vertical="top" wrapText="1"/>
      <protection locked="0"/>
    </xf>
    <xf numFmtId="0" fontId="32" fillId="0" borderId="72" xfId="0" quotePrefix="1" applyFont="1" applyFill="1" applyBorder="1" applyAlignment="1" applyProtection="1">
      <alignment vertical="top" wrapText="1"/>
      <protection locked="0"/>
    </xf>
    <xf numFmtId="0" fontId="50" fillId="4" borderId="15" xfId="0" quotePrefix="1" applyFont="1" applyFill="1" applyBorder="1" applyAlignment="1" applyProtection="1">
      <alignment vertical="top" wrapText="1"/>
      <protection locked="0"/>
    </xf>
    <xf numFmtId="0" fontId="1" fillId="0" borderId="72" xfId="1" quotePrefix="1" applyFill="1" applyBorder="1" applyAlignment="1" applyProtection="1">
      <alignment vertical="top" wrapText="1"/>
      <protection locked="0"/>
    </xf>
    <xf numFmtId="0" fontId="11" fillId="0" borderId="3" xfId="0" applyFont="1" applyFill="1" applyBorder="1" applyAlignment="1" applyProtection="1">
      <alignment vertical="center"/>
      <protection locked="0"/>
    </xf>
    <xf numFmtId="0" fontId="0" fillId="0" borderId="3" xfId="0" applyFont="1" applyFill="1" applyBorder="1" applyAlignment="1" applyProtection="1">
      <alignment vertical="top" wrapText="1"/>
      <protection locked="0"/>
    </xf>
    <xf numFmtId="0" fontId="51" fillId="4" borderId="3" xfId="0" quotePrefix="1" applyFont="1" applyFill="1" applyBorder="1" applyAlignment="1" applyProtection="1">
      <alignment vertical="top" wrapText="1"/>
      <protection locked="0"/>
    </xf>
    <xf numFmtId="0" fontId="1" fillId="0" borderId="3" xfId="1" applyFill="1" applyBorder="1" applyAlignment="1" applyProtection="1">
      <alignment horizontal="center" vertical="center" wrapText="1"/>
      <protection locked="0"/>
    </xf>
    <xf numFmtId="0" fontId="18" fillId="0" borderId="54" xfId="1" applyFont="1" applyFill="1" applyBorder="1" applyAlignment="1" applyProtection="1">
      <alignment horizontal="center" vertical="top" wrapText="1"/>
      <protection locked="0"/>
    </xf>
    <xf numFmtId="0" fontId="18" fillId="0" borderId="55" xfId="1" applyFont="1" applyFill="1" applyBorder="1" applyAlignment="1" applyProtection="1">
      <alignment horizontal="center" vertical="top" wrapText="1"/>
      <protection locked="0"/>
    </xf>
    <xf numFmtId="0" fontId="8" fillId="0" borderId="5"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58" xfId="0" applyFont="1" applyBorder="1" applyAlignment="1" applyProtection="1">
      <alignment horizontal="left" vertical="top" wrapText="1"/>
      <protection locked="0"/>
    </xf>
    <xf numFmtId="0" fontId="8" fillId="0" borderId="59" xfId="0" applyFont="1" applyBorder="1" applyAlignment="1" applyProtection="1">
      <alignment horizontal="left" vertical="top" wrapText="1"/>
      <protection locked="0"/>
    </xf>
    <xf numFmtId="0" fontId="8" fillId="0" borderId="60" xfId="0" applyFont="1" applyBorder="1" applyAlignment="1" applyProtection="1">
      <alignment horizontal="left" vertical="top" wrapText="1"/>
      <protection locked="0"/>
    </xf>
    <xf numFmtId="0" fontId="5" fillId="2" borderId="61" xfId="0" applyFont="1" applyFill="1" applyBorder="1" applyAlignment="1" applyProtection="1">
      <alignment horizontal="center" vertical="top" wrapText="1"/>
      <protection locked="0"/>
    </xf>
    <xf numFmtId="0" fontId="5" fillId="2" borderId="62" xfId="0" applyFont="1" applyFill="1" applyBorder="1" applyAlignment="1" applyProtection="1">
      <alignment horizontal="center" vertical="top" wrapText="1"/>
      <protection locked="0"/>
    </xf>
    <xf numFmtId="0" fontId="0" fillId="7" borderId="5" xfId="0" applyFont="1" applyFill="1" applyBorder="1" applyAlignment="1" applyProtection="1">
      <alignment horizontal="center" vertical="top" wrapText="1"/>
      <protection locked="0"/>
    </xf>
    <xf numFmtId="0" fontId="0" fillId="7" borderId="40" xfId="0" applyFont="1" applyFill="1" applyBorder="1" applyAlignment="1" applyProtection="1">
      <alignment horizontal="center" vertical="top" wrapText="1"/>
      <protection locked="0"/>
    </xf>
    <xf numFmtId="0" fontId="0" fillId="7" borderId="16" xfId="0" applyFont="1" applyFill="1" applyBorder="1" applyAlignment="1" applyProtection="1">
      <alignment horizontal="center" vertical="top" wrapText="1"/>
      <protection locked="0"/>
    </xf>
    <xf numFmtId="0" fontId="11" fillId="7" borderId="48" xfId="0" applyFont="1" applyFill="1" applyBorder="1" applyAlignment="1" applyProtection="1">
      <alignment horizontal="center" vertical="top" wrapText="1"/>
      <protection locked="0"/>
    </xf>
    <xf numFmtId="0" fontId="11" fillId="7" borderId="40" xfId="0" applyFont="1" applyFill="1" applyBorder="1" applyAlignment="1" applyProtection="1">
      <alignment horizontal="center" vertical="top" wrapText="1"/>
      <protection locked="0"/>
    </xf>
    <xf numFmtId="0" fontId="11" fillId="7" borderId="56" xfId="0" applyFont="1" applyFill="1" applyBorder="1" applyAlignment="1" applyProtection="1">
      <alignment horizontal="center" vertical="top" wrapText="1"/>
      <protection locked="0"/>
    </xf>
    <xf numFmtId="0" fontId="37" fillId="0" borderId="54" xfId="1" applyFont="1" applyFill="1" applyBorder="1" applyAlignment="1" applyProtection="1">
      <alignment horizontal="left" vertical="top" wrapText="1"/>
      <protection locked="0"/>
    </xf>
    <xf numFmtId="0" fontId="37" fillId="0" borderId="55" xfId="1"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protection locked="0"/>
    </xf>
    <xf numFmtId="0" fontId="0" fillId="7" borderId="29" xfId="0" applyFont="1" applyFill="1" applyBorder="1" applyAlignment="1" applyProtection="1">
      <alignment horizontal="center" vertical="top" wrapText="1"/>
      <protection locked="0"/>
    </xf>
    <xf numFmtId="0" fontId="0" fillId="7" borderId="31" xfId="0" applyFont="1" applyFill="1" applyBorder="1" applyAlignment="1" applyProtection="1">
      <alignment horizontal="center" vertical="top" wrapText="1"/>
      <protection locked="0"/>
    </xf>
    <xf numFmtId="0" fontId="3" fillId="7" borderId="5" xfId="0" applyFont="1" applyFill="1" applyBorder="1" applyAlignment="1" applyProtection="1">
      <alignment horizontal="center" vertical="center" wrapText="1"/>
      <protection locked="0"/>
    </xf>
    <xf numFmtId="0" fontId="3" fillId="7" borderId="40" xfId="0" applyFont="1" applyFill="1" applyBorder="1" applyAlignment="1" applyProtection="1">
      <alignment horizontal="center" vertical="center" wrapText="1"/>
      <protection locked="0"/>
    </xf>
    <xf numFmtId="0" fontId="8" fillId="0" borderId="48"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9" fillId="4" borderId="5" xfId="0" quotePrefix="1" applyFont="1" applyFill="1" applyBorder="1" applyAlignment="1" applyProtection="1">
      <alignment horizontal="center" vertical="center" wrapText="1"/>
      <protection locked="0"/>
    </xf>
    <xf numFmtId="0" fontId="9" fillId="4" borderId="16" xfId="0" quotePrefix="1" applyFont="1" applyFill="1" applyBorder="1" applyAlignment="1" applyProtection="1">
      <alignment horizontal="center" vertical="center" wrapText="1"/>
      <protection locked="0"/>
    </xf>
    <xf numFmtId="0" fontId="8" fillId="7" borderId="48" xfId="0" applyFont="1" applyFill="1" applyBorder="1" applyAlignment="1" applyProtection="1">
      <alignment horizontal="left" vertical="top" wrapText="1"/>
      <protection locked="0"/>
    </xf>
    <xf numFmtId="0" fontId="8" fillId="7" borderId="40" xfId="0" applyFont="1" applyFill="1" applyBorder="1" applyAlignment="1" applyProtection="1">
      <alignment horizontal="left" vertical="top" wrapText="1"/>
      <protection locked="0"/>
    </xf>
    <xf numFmtId="0" fontId="8" fillId="7" borderId="56" xfId="0" applyFont="1" applyFill="1" applyBorder="1" applyAlignment="1" applyProtection="1">
      <alignment horizontal="left" vertical="top" wrapText="1"/>
      <protection locked="0"/>
    </xf>
    <xf numFmtId="165" fontId="6" fillId="0" borderId="51" xfId="0" applyNumberFormat="1" applyFont="1" applyBorder="1" applyAlignment="1" applyProtection="1">
      <alignment horizontal="center" vertical="center" textRotation="120" wrapText="1"/>
      <protection locked="0"/>
    </xf>
    <xf numFmtId="0" fontId="6" fillId="0" borderId="50" xfId="0" applyFont="1" applyBorder="1" applyAlignment="1" applyProtection="1">
      <alignment horizontal="center" vertical="center" textRotation="120" wrapText="1"/>
      <protection locked="0"/>
    </xf>
    <xf numFmtId="0" fontId="6" fillId="0" borderId="57" xfId="0" applyFont="1" applyBorder="1" applyAlignment="1" applyProtection="1">
      <alignment horizontal="center" vertical="center" textRotation="120" wrapText="1"/>
      <protection locked="0"/>
    </xf>
    <xf numFmtId="0" fontId="11" fillId="0" borderId="5"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51" fillId="7" borderId="48" xfId="0" quotePrefix="1" applyFont="1" applyFill="1" applyBorder="1" applyAlignment="1" applyProtection="1">
      <alignment horizontal="left" vertical="center" wrapText="1"/>
      <protection locked="0"/>
    </xf>
    <xf numFmtId="0" fontId="56" fillId="7" borderId="40" xfId="0" applyFont="1" applyFill="1" applyBorder="1" applyAlignment="1" applyProtection="1">
      <alignment horizontal="left" vertical="center" wrapText="1"/>
      <protection locked="0"/>
    </xf>
    <xf numFmtId="0" fontId="56" fillId="7" borderId="56" xfId="0" applyFont="1" applyFill="1" applyBorder="1" applyAlignment="1" applyProtection="1">
      <alignment horizontal="left" vertical="center" wrapText="1"/>
      <protection locked="0"/>
    </xf>
    <xf numFmtId="0" fontId="11" fillId="0" borderId="48"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165" fontId="6" fillId="0" borderId="49" xfId="0" applyNumberFormat="1" applyFont="1" applyFill="1" applyBorder="1" applyAlignment="1" applyProtection="1">
      <alignment horizontal="center" vertical="center" textRotation="135" wrapText="1"/>
      <protection locked="0"/>
    </xf>
    <xf numFmtId="165" fontId="0" fillId="0" borderId="50" xfId="0" applyNumberFormat="1" applyFont="1" applyFill="1" applyBorder="1" applyAlignment="1" applyProtection="1">
      <alignment horizontal="center" vertical="center" textRotation="135" wrapText="1"/>
      <protection locked="0"/>
    </xf>
    <xf numFmtId="165" fontId="6" fillId="0" borderId="51" xfId="0" applyNumberFormat="1" applyFont="1" applyFill="1" applyBorder="1" applyAlignment="1" applyProtection="1">
      <alignment horizontal="center" vertical="center" textRotation="135" wrapText="1"/>
      <protection locked="0"/>
    </xf>
    <xf numFmtId="0" fontId="6" fillId="0" borderId="50" xfId="0" applyFont="1" applyFill="1" applyBorder="1" applyAlignment="1" applyProtection="1">
      <alignment horizontal="center" vertical="center" textRotation="135" wrapText="1"/>
      <protection locked="0"/>
    </xf>
    <xf numFmtId="0" fontId="6" fillId="0" borderId="52" xfId="0" applyFont="1" applyFill="1" applyBorder="1" applyAlignment="1" applyProtection="1">
      <alignment horizontal="center" vertical="center" textRotation="135" wrapText="1"/>
      <protection locked="0"/>
    </xf>
    <xf numFmtId="165" fontId="9" fillId="0" borderId="50" xfId="0" applyNumberFormat="1" applyFont="1" applyFill="1" applyBorder="1" applyAlignment="1" applyProtection="1">
      <alignment horizontal="center" vertical="center" textRotation="135" wrapText="1"/>
      <protection locked="0"/>
    </xf>
    <xf numFmtId="0" fontId="8" fillId="0" borderId="40"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165" fontId="9" fillId="0" borderId="51" xfId="0" applyNumberFormat="1" applyFont="1" applyFill="1" applyBorder="1" applyAlignment="1" applyProtection="1">
      <alignment horizontal="center" vertical="center" textRotation="135" wrapText="1"/>
      <protection locked="0"/>
    </xf>
    <xf numFmtId="0" fontId="11" fillId="0" borderId="40"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4" fillId="0" borderId="63" xfId="3" applyBorder="1" applyAlignment="1" applyProtection="1">
      <alignment horizontal="center" vertical="center" wrapText="1"/>
      <protection locked="0"/>
    </xf>
    <xf numFmtId="0" fontId="4" fillId="0" borderId="64" xfId="3" applyBorder="1" applyAlignment="1" applyProtection="1">
      <alignment vertical="center" wrapText="1"/>
      <protection locked="0"/>
    </xf>
    <xf numFmtId="0" fontId="4" fillId="0" borderId="65" xfId="3" applyBorder="1" applyAlignment="1" applyProtection="1">
      <alignment vertical="center" wrapText="1"/>
      <protection locked="0"/>
    </xf>
    <xf numFmtId="0" fontId="4" fillId="0" borderId="5" xfId="3" applyBorder="1" applyAlignment="1" applyProtection="1">
      <alignment horizontal="center" vertical="center"/>
      <protection locked="0"/>
    </xf>
    <xf numFmtId="0" fontId="4" fillId="0" borderId="40" xfId="3" applyBorder="1" applyAlignment="1" applyProtection="1">
      <alignment vertical="center"/>
      <protection locked="0"/>
    </xf>
    <xf numFmtId="0" fontId="4" fillId="0" borderId="16" xfId="3" applyBorder="1" applyAlignment="1" applyProtection="1">
      <alignment vertical="center"/>
      <protection locked="0"/>
    </xf>
    <xf numFmtId="0" fontId="4" fillId="0" borderId="40" xfId="3" applyBorder="1" applyAlignment="1" applyProtection="1">
      <alignment horizontal="center" vertical="center"/>
      <protection locked="0"/>
    </xf>
    <xf numFmtId="0" fontId="4" fillId="2" borderId="1" xfId="3" applyFill="1" applyBorder="1" applyAlignment="1" applyProtection="1">
      <alignment vertical="center"/>
      <protection locked="0"/>
    </xf>
    <xf numFmtId="0" fontId="5" fillId="2" borderId="0" xfId="3" applyFont="1" applyFill="1" applyAlignment="1" applyProtection="1">
      <alignment vertical="center"/>
      <protection locked="0"/>
    </xf>
    <xf numFmtId="0" fontId="4" fillId="0" borderId="66" xfId="3" applyBorder="1" applyAlignment="1" applyProtection="1">
      <alignment horizontal="center" vertical="center" wrapText="1"/>
      <protection locked="0"/>
    </xf>
    <xf numFmtId="0" fontId="4" fillId="0" borderId="64" xfId="3" applyBorder="1" applyAlignment="1" applyProtection="1">
      <alignment horizontal="center" vertical="center" wrapText="1"/>
      <protection locked="0"/>
    </xf>
    <xf numFmtId="0" fontId="4" fillId="0" borderId="64" xfId="3" applyBorder="1" applyAlignment="1" applyProtection="1">
      <alignment horizontal="center" vertical="center"/>
      <protection locked="0"/>
    </xf>
    <xf numFmtId="0" fontId="4" fillId="0" borderId="16" xfId="3" applyBorder="1" applyAlignment="1" applyProtection="1">
      <alignment horizontal="center" vertical="center"/>
      <protection locked="0"/>
    </xf>
  </cellXfs>
  <cellStyles count="4">
    <cellStyle name="Hyperlink" xfId="1" builtinId="8"/>
    <cellStyle name="Hyperlink 2" xfId="2" xr:uid="{00000000-0005-0000-0000-000001000000}"/>
    <cellStyle name="Normal" xfId="0" builtinId="0"/>
    <cellStyle name="Normal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57150</xdr:colOff>
      <xdr:row>23</xdr:row>
      <xdr:rowOff>0</xdr:rowOff>
    </xdr:from>
    <xdr:to>
      <xdr:col>3</xdr:col>
      <xdr:colOff>133350</xdr:colOff>
      <xdr:row>23</xdr:row>
      <xdr:rowOff>0</xdr:rowOff>
    </xdr:to>
    <xdr:pic>
      <xdr:nvPicPr>
        <xdr:cNvPr id="23045" name="Picture 24" descr="technical_med.gif">
          <a:extLst>
            <a:ext uri="{FF2B5EF4-FFF2-40B4-BE49-F238E27FC236}">
              <a16:creationId xmlns:a16="http://schemas.microsoft.com/office/drawing/2014/main" id="{00000000-0008-0000-0000-0000055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95535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hl7.org/Events/MeetingPrep/reports/ViewWG.cfm" TargetMode="External"/><Relationship Id="rId13" Type="http://schemas.openxmlformats.org/officeDocument/2006/relationships/vmlDrawing" Target="../drawings/vmlDrawing1.vml"/><Relationship Id="rId3" Type="http://schemas.openxmlformats.org/officeDocument/2006/relationships/hyperlink" Target="http://www.hl7.org/Events/MeetingPrep/reports/ViewWG.cfm" TargetMode="External"/><Relationship Id="rId7" Type="http://schemas.openxmlformats.org/officeDocument/2006/relationships/hyperlink" Target="http://www.hl7.org/Events/MeetingPrep/reports/ViewWG.cfm" TargetMode="External"/><Relationship Id="rId12" Type="http://schemas.openxmlformats.org/officeDocument/2006/relationships/drawing" Target="../drawings/drawing1.xml"/><Relationship Id="rId2" Type="http://schemas.openxmlformats.org/officeDocument/2006/relationships/hyperlink" Target="http://www.hl7.org/Events/MeetingPrep/reports/ViewWG.cfm" TargetMode="External"/><Relationship Id="rId1" Type="http://schemas.openxmlformats.org/officeDocument/2006/relationships/hyperlink" Target="http://www.hl7.org/Events/MeetingPrep/reports/ViewWG.cfm" TargetMode="External"/><Relationship Id="rId6" Type="http://schemas.openxmlformats.org/officeDocument/2006/relationships/hyperlink" Target="http://www.hl7.org/Events/MeetingPrep/reports/ViewWG.cfm" TargetMode="External"/><Relationship Id="rId11" Type="http://schemas.openxmlformats.org/officeDocument/2006/relationships/printerSettings" Target="../printerSettings/printerSettings1.bin"/><Relationship Id="rId5" Type="http://schemas.openxmlformats.org/officeDocument/2006/relationships/hyperlink" Target="http://www.hl7.org/Events/MeetingPrep/reports/ViewWG.cfm" TargetMode="External"/><Relationship Id="rId10" Type="http://schemas.openxmlformats.org/officeDocument/2006/relationships/hyperlink" Target="http://www.hl7.org/Events/MeetingPrep/reports/ViewWG.cfm" TargetMode="External"/><Relationship Id="rId4" Type="http://schemas.openxmlformats.org/officeDocument/2006/relationships/hyperlink" Target="http://www.hl7.org/Events/MeetingPrep/reports/ViewWG.cfm" TargetMode="External"/><Relationship Id="rId9" Type="http://schemas.openxmlformats.org/officeDocument/2006/relationships/hyperlink" Target="http://www.hl7.org/Events/MeetingPrep/reports/ViewWG.cfm" TargetMode="Externa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4"/>
  <sheetViews>
    <sheetView showGridLines="0" tabSelected="1" zoomScale="200" zoomScaleNormal="200" workbookViewId="0">
      <pane xSplit="2" ySplit="4" topLeftCell="C28" activePane="bottomRight" state="frozen"/>
      <selection pane="topRight" activeCell="C1" sqref="C1"/>
      <selection pane="bottomLeft" activeCell="A4" sqref="A4"/>
      <selection pane="bottomRight" activeCell="H29" sqref="H29"/>
    </sheetView>
  </sheetViews>
  <sheetFormatPr defaultColWidth="11.42578125" defaultRowHeight="12" x14ac:dyDescent="0.2"/>
  <cols>
    <col min="1" max="1" width="22.140625" style="46" customWidth="1"/>
    <col min="2" max="2" width="8.42578125" style="46" customWidth="1"/>
    <col min="3" max="3" width="7" style="47" customWidth="1"/>
    <col min="4" max="4" width="2.7109375" style="46" customWidth="1"/>
    <col min="5" max="5" width="49" style="48" customWidth="1"/>
    <col min="6" max="6" width="9.85546875" style="49" customWidth="1"/>
    <col min="7" max="7" width="15.28515625" style="46" customWidth="1"/>
    <col min="8" max="8" width="12.28515625" style="46" customWidth="1"/>
    <col min="9" max="9" width="12.28515625" style="47" customWidth="1"/>
    <col min="10" max="10" width="25.140625" style="47" customWidth="1"/>
    <col min="11" max="11" width="33.42578125" style="23" customWidth="1"/>
    <col min="12" max="12" width="27.85546875" style="23" customWidth="1"/>
    <col min="13" max="13" width="54.28515625" style="23" customWidth="1"/>
    <col min="14" max="16384" width="11.42578125" style="23"/>
  </cols>
  <sheetData>
    <row r="1" spans="1:13" s="106" customFormat="1" ht="42.75" customHeight="1" thickTop="1" thickBot="1" x14ac:dyDescent="0.25">
      <c r="A1" s="289" t="s">
        <v>192</v>
      </c>
      <c r="B1" s="289"/>
      <c r="C1" s="289"/>
      <c r="D1" s="289"/>
      <c r="E1" s="289"/>
      <c r="F1" s="289"/>
      <c r="G1" s="289"/>
      <c r="H1" s="289"/>
      <c r="I1" s="289"/>
      <c r="J1" s="289"/>
      <c r="K1" s="290"/>
    </row>
    <row r="2" spans="1:13" s="106" customFormat="1" ht="18" customHeight="1" thickTop="1" thickBot="1" x14ac:dyDescent="0.25">
      <c r="A2" s="279" t="s">
        <v>135</v>
      </c>
      <c r="B2" s="279"/>
      <c r="C2" s="279"/>
      <c r="D2" s="279"/>
      <c r="E2" s="279"/>
      <c r="F2" s="279"/>
      <c r="G2" s="279"/>
      <c r="H2" s="279"/>
      <c r="I2" s="279"/>
      <c r="J2" s="279"/>
      <c r="K2" s="280"/>
    </row>
    <row r="3" spans="1:13" s="106" customFormat="1" ht="15.75" customHeight="1" thickTop="1" thickBot="1" x14ac:dyDescent="0.25">
      <c r="A3" s="297"/>
      <c r="B3" s="297"/>
      <c r="C3" s="297"/>
      <c r="D3" s="297"/>
      <c r="E3" s="297"/>
      <c r="F3" s="297"/>
      <c r="G3" s="297"/>
      <c r="H3" s="297"/>
      <c r="I3" s="297"/>
      <c r="J3" s="297"/>
      <c r="K3" s="298"/>
    </row>
    <row r="4" spans="1:13" s="21" customFormat="1" ht="16.5" thickTop="1" thickBot="1" x14ac:dyDescent="0.25">
      <c r="A4" s="100" t="s">
        <v>0</v>
      </c>
      <c r="B4" s="101"/>
      <c r="C4" s="102"/>
      <c r="D4" s="101"/>
      <c r="E4" s="103"/>
      <c r="F4" s="104" t="s">
        <v>6</v>
      </c>
      <c r="G4" s="102" t="s">
        <v>78</v>
      </c>
      <c r="H4" s="102" t="s">
        <v>77</v>
      </c>
      <c r="I4" s="102" t="s">
        <v>11</v>
      </c>
      <c r="J4" s="140" t="s">
        <v>147</v>
      </c>
      <c r="K4" s="133" t="s">
        <v>13</v>
      </c>
      <c r="L4" s="21" t="s">
        <v>153</v>
      </c>
      <c r="M4" s="21" t="s">
        <v>163</v>
      </c>
    </row>
    <row r="5" spans="1:13" ht="15" thickTop="1" x14ac:dyDescent="0.2">
      <c r="A5" s="321">
        <f>'Workbook Metadata Values'!B4</f>
        <v>43373</v>
      </c>
      <c r="B5" s="283" t="s">
        <v>3</v>
      </c>
      <c r="C5" s="22" t="s">
        <v>14</v>
      </c>
      <c r="D5" s="124"/>
      <c r="E5" s="193"/>
      <c r="F5" s="190"/>
      <c r="G5" s="191"/>
      <c r="H5" s="191"/>
      <c r="I5" s="191"/>
      <c r="J5" s="192"/>
      <c r="K5" s="134" t="s">
        <v>155</v>
      </c>
    </row>
    <row r="6" spans="1:13" ht="14.25" x14ac:dyDescent="0.2">
      <c r="A6" s="322"/>
      <c r="B6" s="284"/>
      <c r="C6" s="24" t="s">
        <v>7</v>
      </c>
      <c r="D6" s="125"/>
      <c r="E6" s="115"/>
      <c r="F6" s="115"/>
      <c r="G6" s="291"/>
      <c r="H6" s="291"/>
      <c r="I6" s="291"/>
      <c r="J6" s="189"/>
      <c r="K6" s="135" t="s">
        <v>188</v>
      </c>
    </row>
    <row r="7" spans="1:13" ht="24" x14ac:dyDescent="0.2">
      <c r="A7" s="322"/>
      <c r="B7" s="285"/>
      <c r="C7" s="25" t="s">
        <v>8</v>
      </c>
      <c r="D7" s="108"/>
      <c r="E7" s="109"/>
      <c r="F7" s="109"/>
      <c r="G7" s="292"/>
      <c r="H7" s="292"/>
      <c r="I7" s="292"/>
      <c r="J7" s="189"/>
      <c r="K7" s="136" t="s">
        <v>186</v>
      </c>
    </row>
    <row r="8" spans="1:13" ht="14.25" x14ac:dyDescent="0.2">
      <c r="A8" s="322"/>
      <c r="B8" s="281" t="s">
        <v>2</v>
      </c>
      <c r="C8" s="24" t="s">
        <v>9</v>
      </c>
      <c r="D8" s="108"/>
      <c r="E8" s="306" t="s">
        <v>225</v>
      </c>
      <c r="F8" s="302"/>
      <c r="G8" s="293"/>
      <c r="H8" s="293"/>
      <c r="I8" s="293"/>
      <c r="J8" s="300"/>
      <c r="K8" s="136" t="s">
        <v>189</v>
      </c>
    </row>
    <row r="9" spans="1:13" ht="24.75" thickBot="1" x14ac:dyDescent="0.25">
      <c r="A9" s="322"/>
      <c r="B9" s="282"/>
      <c r="C9" s="24" t="s">
        <v>10</v>
      </c>
      <c r="D9" s="125"/>
      <c r="E9" s="307"/>
      <c r="F9" s="303"/>
      <c r="G9" s="224"/>
      <c r="H9" s="224"/>
      <c r="I9" s="224"/>
      <c r="J9" s="301"/>
      <c r="K9" s="225" t="s">
        <v>187</v>
      </c>
    </row>
    <row r="10" spans="1:13" s="21" customFormat="1" ht="15.75" thickBot="1" x14ac:dyDescent="0.25">
      <c r="A10" s="226" t="s">
        <v>0</v>
      </c>
      <c r="B10" s="227" t="s">
        <v>1</v>
      </c>
      <c r="C10" s="228"/>
      <c r="D10" s="227"/>
      <c r="E10" s="229" t="s">
        <v>15</v>
      </c>
      <c r="F10" s="230" t="s">
        <v>6</v>
      </c>
      <c r="G10" s="228" t="s">
        <v>78</v>
      </c>
      <c r="H10" s="228" t="s">
        <v>77</v>
      </c>
      <c r="I10" s="228" t="s">
        <v>11</v>
      </c>
      <c r="J10" s="231"/>
      <c r="K10" s="232" t="s">
        <v>13</v>
      </c>
    </row>
    <row r="11" spans="1:13" ht="48.75" thickBot="1" x14ac:dyDescent="0.25">
      <c r="A11" s="326">
        <f>A5+1</f>
        <v>43374</v>
      </c>
      <c r="B11" s="299"/>
      <c r="C11" s="213" t="s">
        <v>7</v>
      </c>
      <c r="D11" s="222"/>
      <c r="E11" s="237" t="s">
        <v>193</v>
      </c>
      <c r="F11" s="223"/>
      <c r="G11" s="253" t="s">
        <v>230</v>
      </c>
      <c r="H11" s="253"/>
      <c r="I11" s="256"/>
      <c r="J11" s="127"/>
      <c r="K11" s="36"/>
    </row>
    <row r="12" spans="1:13" ht="36" customHeight="1" x14ac:dyDescent="0.2">
      <c r="A12" s="326"/>
      <c r="B12" s="299"/>
      <c r="C12" s="29" t="s">
        <v>8</v>
      </c>
      <c r="D12" s="33"/>
      <c r="E12" s="237" t="s">
        <v>193</v>
      </c>
      <c r="F12" s="233"/>
      <c r="G12" s="254" t="s">
        <v>230</v>
      </c>
      <c r="H12" s="254"/>
      <c r="I12" s="257"/>
      <c r="J12" s="201" t="s">
        <v>202</v>
      </c>
      <c r="K12" s="184" t="s">
        <v>185</v>
      </c>
      <c r="M12" s="31" t="s">
        <v>190</v>
      </c>
    </row>
    <row r="13" spans="1:13" ht="126" customHeight="1" x14ac:dyDescent="0.2">
      <c r="A13" s="326"/>
      <c r="B13" s="299"/>
      <c r="C13" s="29" t="s">
        <v>9</v>
      </c>
      <c r="D13" s="30"/>
      <c r="E13" s="235" t="s">
        <v>198</v>
      </c>
      <c r="F13" s="27"/>
      <c r="G13" s="255" t="s">
        <v>230</v>
      </c>
      <c r="H13" s="255" t="s">
        <v>132</v>
      </c>
      <c r="I13" s="258" t="s">
        <v>133</v>
      </c>
      <c r="J13" s="175" t="s">
        <v>207</v>
      </c>
      <c r="K13" s="199" t="s">
        <v>184</v>
      </c>
      <c r="M13" s="31"/>
    </row>
    <row r="14" spans="1:13" ht="117.95" customHeight="1" x14ac:dyDescent="0.2">
      <c r="A14" s="326"/>
      <c r="B14" s="327"/>
      <c r="C14" s="25" t="s">
        <v>10</v>
      </c>
      <c r="D14" s="34"/>
      <c r="E14" s="265" t="s">
        <v>197</v>
      </c>
      <c r="F14" s="183"/>
      <c r="G14" s="255" t="s">
        <v>230</v>
      </c>
      <c r="H14" s="252" t="s">
        <v>231</v>
      </c>
      <c r="I14" s="200" t="s">
        <v>133</v>
      </c>
      <c r="J14" s="201" t="s">
        <v>222</v>
      </c>
      <c r="K14" s="184" t="s">
        <v>200</v>
      </c>
      <c r="M14" s="32"/>
    </row>
    <row r="15" spans="1:13" ht="41.1" customHeight="1" x14ac:dyDescent="0.2">
      <c r="A15" s="326"/>
      <c r="B15" s="327"/>
      <c r="C15" s="213" t="s">
        <v>12</v>
      </c>
      <c r="D15" s="185"/>
      <c r="E15" s="266" t="s">
        <v>199</v>
      </c>
      <c r="F15" s="109"/>
      <c r="G15" s="259" t="s">
        <v>230</v>
      </c>
      <c r="H15" s="260" t="s">
        <v>145</v>
      </c>
      <c r="I15" s="260" t="s">
        <v>145</v>
      </c>
      <c r="J15" s="127"/>
      <c r="K15" s="242"/>
      <c r="M15" s="32"/>
    </row>
    <row r="16" spans="1:13" ht="59.1" customHeight="1" thickBot="1" x14ac:dyDescent="0.25">
      <c r="A16" s="326"/>
      <c r="B16" s="328"/>
      <c r="C16" s="214" t="s">
        <v>146</v>
      </c>
      <c r="D16" s="186"/>
      <c r="E16" s="267" t="s">
        <v>196</v>
      </c>
      <c r="F16" s="187"/>
      <c r="G16" s="263" t="s">
        <v>232</v>
      </c>
      <c r="H16" s="261" t="s">
        <v>145</v>
      </c>
      <c r="I16" s="262" t="s">
        <v>145</v>
      </c>
      <c r="J16" s="188"/>
      <c r="K16" s="242" t="s">
        <v>194</v>
      </c>
    </row>
    <row r="17" spans="1:12" s="21" customFormat="1" ht="15.75" customHeight="1" thickTop="1" thickBot="1" x14ac:dyDescent="0.25">
      <c r="A17" s="100" t="s">
        <v>0</v>
      </c>
      <c r="B17" s="101" t="s">
        <v>1</v>
      </c>
      <c r="C17" s="102"/>
      <c r="D17" s="102"/>
      <c r="E17" s="103" t="s">
        <v>15</v>
      </c>
      <c r="F17" s="104" t="s">
        <v>6</v>
      </c>
      <c r="G17" s="102" t="s">
        <v>78</v>
      </c>
      <c r="H17" s="102" t="s">
        <v>77</v>
      </c>
      <c r="I17" s="102" t="s">
        <v>11</v>
      </c>
      <c r="J17" s="105"/>
      <c r="K17" s="133" t="s">
        <v>13</v>
      </c>
    </row>
    <row r="18" spans="1:12" ht="15" x14ac:dyDescent="0.2">
      <c r="A18" s="329">
        <f>A11+1</f>
        <v>43375</v>
      </c>
      <c r="B18" s="281" t="s">
        <v>5</v>
      </c>
      <c r="C18" s="107" t="s">
        <v>14</v>
      </c>
      <c r="D18" s="108"/>
      <c r="E18" s="166" t="s">
        <v>150</v>
      </c>
      <c r="F18" s="109"/>
      <c r="G18" s="110" t="s">
        <v>132</v>
      </c>
      <c r="H18" s="126"/>
      <c r="I18" s="116"/>
      <c r="J18" s="127"/>
      <c r="K18" s="36"/>
    </row>
    <row r="19" spans="1:12" ht="59.1" customHeight="1" x14ac:dyDescent="0.2">
      <c r="A19" s="326"/>
      <c r="B19" s="282"/>
      <c r="C19" s="25" t="s">
        <v>7</v>
      </c>
      <c r="D19" s="26"/>
      <c r="E19" s="234" t="s">
        <v>223</v>
      </c>
      <c r="F19" s="27"/>
      <c r="G19" s="264" t="s">
        <v>233</v>
      </c>
      <c r="H19" s="28" t="s">
        <v>127</v>
      </c>
      <c r="I19" s="28" t="s">
        <v>133</v>
      </c>
      <c r="J19" s="175" t="s">
        <v>208</v>
      </c>
      <c r="K19" s="167" t="s">
        <v>161</v>
      </c>
    </row>
    <row r="20" spans="1:12" ht="93.75" x14ac:dyDescent="0.2">
      <c r="A20" s="326"/>
      <c r="B20" s="305"/>
      <c r="C20" s="25" t="s">
        <v>8</v>
      </c>
      <c r="D20" s="37"/>
      <c r="E20" s="239" t="s">
        <v>203</v>
      </c>
      <c r="F20" s="183"/>
      <c r="G20" s="264" t="s">
        <v>233</v>
      </c>
      <c r="H20" s="252" t="s">
        <v>132</v>
      </c>
      <c r="I20" s="200" t="s">
        <v>133</v>
      </c>
      <c r="J20" s="175" t="s">
        <v>226</v>
      </c>
      <c r="K20" s="184" t="s">
        <v>227</v>
      </c>
    </row>
    <row r="21" spans="1:12" s="205" customFormat="1" ht="66.75" customHeight="1" x14ac:dyDescent="0.2">
      <c r="A21" s="326"/>
      <c r="B21" s="281" t="s">
        <v>4</v>
      </c>
      <c r="C21" s="25" t="s">
        <v>9</v>
      </c>
      <c r="D21" s="202"/>
      <c r="E21" s="234" t="s">
        <v>204</v>
      </c>
      <c r="F21" s="203"/>
      <c r="G21" s="264" t="s">
        <v>233</v>
      </c>
      <c r="H21" s="204" t="s">
        <v>134</v>
      </c>
      <c r="I21" s="204" t="s">
        <v>132</v>
      </c>
      <c r="J21" s="175" t="s">
        <v>228</v>
      </c>
      <c r="K21" s="184" t="s">
        <v>200</v>
      </c>
    </row>
    <row r="22" spans="1:12" ht="153" x14ac:dyDescent="0.2">
      <c r="A22" s="326"/>
      <c r="B22" s="282"/>
      <c r="C22" s="25" t="s">
        <v>10</v>
      </c>
      <c r="D22" s="37"/>
      <c r="E22" s="243" t="s">
        <v>205</v>
      </c>
      <c r="F22" s="183"/>
      <c r="G22" s="264" t="s">
        <v>233</v>
      </c>
      <c r="H22" s="252" t="s">
        <v>229</v>
      </c>
      <c r="I22" s="200" t="s">
        <v>132</v>
      </c>
      <c r="J22" s="175" t="s">
        <v>209</v>
      </c>
      <c r="K22" s="184" t="s">
        <v>191</v>
      </c>
    </row>
    <row r="23" spans="1:12" s="38" customFormat="1" ht="30.75" thickBot="1" x14ac:dyDescent="0.25">
      <c r="A23" s="326"/>
      <c r="B23" s="149"/>
      <c r="C23" s="213" t="s">
        <v>12</v>
      </c>
      <c r="D23" s="170"/>
      <c r="E23" s="244" t="s">
        <v>236</v>
      </c>
      <c r="F23" s="112"/>
      <c r="G23" s="169"/>
      <c r="H23" s="169"/>
      <c r="I23" s="116"/>
      <c r="J23" s="127"/>
      <c r="K23" s="171"/>
    </row>
    <row r="24" spans="1:12" s="21" customFormat="1" ht="16.5" thickTop="1" thickBot="1" x14ac:dyDescent="0.25">
      <c r="A24" s="100" t="s">
        <v>0</v>
      </c>
      <c r="B24" s="101" t="s">
        <v>1</v>
      </c>
      <c r="C24" s="102"/>
      <c r="D24" s="101"/>
      <c r="E24" s="103" t="s">
        <v>15</v>
      </c>
      <c r="F24" s="104" t="s">
        <v>6</v>
      </c>
      <c r="G24" s="102" t="s">
        <v>78</v>
      </c>
      <c r="H24" s="102" t="s">
        <v>77</v>
      </c>
      <c r="I24" s="102" t="s">
        <v>11</v>
      </c>
      <c r="J24" s="105"/>
      <c r="K24" s="172" t="s">
        <v>13</v>
      </c>
    </row>
    <row r="25" spans="1:12" s="38" customFormat="1" ht="29.1" customHeight="1" x14ac:dyDescent="0.2">
      <c r="A25" s="329">
        <f>A18+1</f>
        <v>43376</v>
      </c>
      <c r="B25" s="304" t="s">
        <v>3</v>
      </c>
      <c r="C25" s="107" t="s">
        <v>14</v>
      </c>
      <c r="D25" s="111"/>
      <c r="E25" s="245" t="s">
        <v>206</v>
      </c>
      <c r="F25" s="112"/>
      <c r="G25" s="110" t="s">
        <v>235</v>
      </c>
      <c r="H25" s="126"/>
      <c r="I25" s="116"/>
      <c r="J25" s="127"/>
      <c r="K25" s="36"/>
      <c r="L25" s="21"/>
    </row>
    <row r="26" spans="1:12" s="38" customFormat="1" ht="126.95" customHeight="1" x14ac:dyDescent="0.2">
      <c r="A26" s="326"/>
      <c r="B26" s="282"/>
      <c r="C26" s="25" t="s">
        <v>7</v>
      </c>
      <c r="D26" s="39"/>
      <c r="E26" s="234" t="s">
        <v>224</v>
      </c>
      <c r="F26" s="40"/>
      <c r="G26" s="264" t="s">
        <v>233</v>
      </c>
      <c r="H26" s="35" t="s">
        <v>134</v>
      </c>
      <c r="I26" s="28" t="s">
        <v>132</v>
      </c>
      <c r="J26" s="175" t="s">
        <v>210</v>
      </c>
      <c r="K26" s="168" t="s">
        <v>154</v>
      </c>
      <c r="L26" s="21" t="s">
        <v>213</v>
      </c>
    </row>
    <row r="27" spans="1:12" ht="74.099999999999994" customHeight="1" x14ac:dyDescent="0.2">
      <c r="A27" s="326"/>
      <c r="B27" s="282"/>
      <c r="C27" s="25" t="s">
        <v>8</v>
      </c>
      <c r="D27" s="37"/>
      <c r="E27" s="236" t="s">
        <v>212</v>
      </c>
      <c r="F27" s="151"/>
      <c r="G27" s="264" t="s">
        <v>233</v>
      </c>
      <c r="H27" s="35" t="s">
        <v>134</v>
      </c>
      <c r="I27" s="28" t="s">
        <v>132</v>
      </c>
      <c r="J27" s="200" t="s">
        <v>211</v>
      </c>
      <c r="K27" s="174" t="s">
        <v>152</v>
      </c>
      <c r="L27" s="23" t="s">
        <v>214</v>
      </c>
    </row>
    <row r="28" spans="1:12" s="38" customFormat="1" ht="51" x14ac:dyDescent="0.2">
      <c r="A28" s="326"/>
      <c r="B28" s="281" t="s">
        <v>4</v>
      </c>
      <c r="C28" s="25" t="s">
        <v>9</v>
      </c>
      <c r="D28" s="39"/>
      <c r="E28" s="240" t="s">
        <v>246</v>
      </c>
      <c r="F28" s="27"/>
      <c r="G28" s="264" t="s">
        <v>233</v>
      </c>
      <c r="H28" s="268" t="s">
        <v>247</v>
      </c>
      <c r="I28" s="268" t="s">
        <v>237</v>
      </c>
      <c r="J28" s="201" t="s">
        <v>202</v>
      </c>
      <c r="K28" s="167" t="s">
        <v>160</v>
      </c>
      <c r="L28" s="173" t="s">
        <v>215</v>
      </c>
    </row>
    <row r="29" spans="1:12" s="38" customFormat="1" ht="115.5" x14ac:dyDescent="0.2">
      <c r="A29" s="326"/>
      <c r="B29" s="282"/>
      <c r="C29" s="25" t="s">
        <v>10</v>
      </c>
      <c r="D29" s="37"/>
      <c r="E29" s="240" t="s">
        <v>245</v>
      </c>
      <c r="F29" s="150"/>
      <c r="G29" s="264" t="s">
        <v>233</v>
      </c>
      <c r="H29" s="264" t="s">
        <v>248</v>
      </c>
      <c r="I29" s="268" t="s">
        <v>237</v>
      </c>
      <c r="J29" s="241" t="s">
        <v>238</v>
      </c>
      <c r="K29" s="198" t="s">
        <v>160</v>
      </c>
      <c r="L29" s="38" t="s">
        <v>216</v>
      </c>
    </row>
    <row r="30" spans="1:12" s="38" customFormat="1" ht="30" thickBot="1" x14ac:dyDescent="0.25">
      <c r="A30" s="326"/>
      <c r="B30" s="282"/>
      <c r="C30" s="215" t="s">
        <v>12</v>
      </c>
      <c r="D30" s="216"/>
      <c r="E30" s="217" t="s">
        <v>234</v>
      </c>
      <c r="F30" s="117"/>
      <c r="G30" s="118"/>
      <c r="H30" s="129"/>
      <c r="I30" s="141"/>
      <c r="J30" s="130"/>
      <c r="K30" s="138"/>
    </row>
    <row r="31" spans="1:12" s="21" customFormat="1" ht="16.5" thickTop="1" thickBot="1" x14ac:dyDescent="0.25">
      <c r="A31" s="100" t="s">
        <v>0</v>
      </c>
      <c r="B31" s="101" t="s">
        <v>1</v>
      </c>
      <c r="C31" s="102"/>
      <c r="D31" s="101"/>
      <c r="E31" s="103" t="s">
        <v>15</v>
      </c>
      <c r="F31" s="104" t="s">
        <v>6</v>
      </c>
      <c r="G31" s="102" t="s">
        <v>78</v>
      </c>
      <c r="H31" s="102" t="s">
        <v>77</v>
      </c>
      <c r="I31" s="102" t="s">
        <v>11</v>
      </c>
      <c r="J31" s="105"/>
      <c r="K31" s="133" t="s">
        <v>13</v>
      </c>
      <c r="L31" s="21" t="s">
        <v>217</v>
      </c>
    </row>
    <row r="32" spans="1:12" s="38" customFormat="1" ht="12" customHeight="1" x14ac:dyDescent="0.2">
      <c r="A32" s="323">
        <f>A25+1</f>
        <v>43377</v>
      </c>
      <c r="B32" s="304" t="s">
        <v>3</v>
      </c>
      <c r="C32" s="213" t="s">
        <v>14</v>
      </c>
      <c r="D32" s="210"/>
      <c r="E32" s="218"/>
      <c r="F32" s="207"/>
      <c r="G32" s="219"/>
      <c r="H32" s="208"/>
      <c r="I32" s="209"/>
      <c r="J32" s="212"/>
      <c r="K32" s="139"/>
    </row>
    <row r="33" spans="1:11" s="38" customFormat="1" ht="63.75" x14ac:dyDescent="0.2">
      <c r="A33" s="324"/>
      <c r="B33" s="282"/>
      <c r="C33" s="29" t="s">
        <v>7</v>
      </c>
      <c r="D33" s="247"/>
      <c r="E33" s="240" t="s">
        <v>201</v>
      </c>
      <c r="F33" s="207"/>
      <c r="G33" s="208" t="s">
        <v>233</v>
      </c>
      <c r="H33" s="269" t="s">
        <v>239</v>
      </c>
      <c r="I33" s="209"/>
      <c r="J33" s="201" t="s">
        <v>240</v>
      </c>
      <c r="K33" s="174" t="s">
        <v>195</v>
      </c>
    </row>
    <row r="34" spans="1:11" s="38" customFormat="1" ht="51" x14ac:dyDescent="0.2">
      <c r="A34" s="324"/>
      <c r="B34" s="305"/>
      <c r="C34" s="29" t="s">
        <v>8</v>
      </c>
      <c r="D34" s="248"/>
      <c r="E34" s="277" t="s">
        <v>244</v>
      </c>
      <c r="F34" s="211"/>
      <c r="G34" s="208" t="s">
        <v>233</v>
      </c>
      <c r="H34" s="270" t="s">
        <v>134</v>
      </c>
      <c r="I34" s="209"/>
      <c r="J34" s="271"/>
      <c r="K34" s="272" t="s">
        <v>243</v>
      </c>
    </row>
    <row r="35" spans="1:11" s="38" customFormat="1" ht="128.25" x14ac:dyDescent="0.2">
      <c r="A35" s="324"/>
      <c r="B35" s="314" t="s">
        <v>4</v>
      </c>
      <c r="C35" s="248" t="s">
        <v>9</v>
      </c>
      <c r="D35"/>
      <c r="E35" s="250" t="s">
        <v>241</v>
      </c>
      <c r="F35" s="278"/>
      <c r="G35" s="276" t="s">
        <v>233</v>
      </c>
      <c r="H35" s="264" t="s">
        <v>132</v>
      </c>
      <c r="I35" s="28"/>
      <c r="J35" s="273" t="s">
        <v>218</v>
      </c>
      <c r="K35" s="274" t="s">
        <v>220</v>
      </c>
    </row>
    <row r="36" spans="1:11" s="38" customFormat="1" ht="127.5" x14ac:dyDescent="0.2">
      <c r="A36" s="324"/>
      <c r="B36" s="330"/>
      <c r="C36" s="248" t="s">
        <v>10</v>
      </c>
      <c r="D36" s="275"/>
      <c r="E36" s="277" t="s">
        <v>242</v>
      </c>
      <c r="F36" s="150"/>
      <c r="G36" s="276" t="s">
        <v>233</v>
      </c>
      <c r="H36" s="264" t="s">
        <v>132</v>
      </c>
      <c r="I36" s="28"/>
      <c r="J36" s="273" t="s">
        <v>218</v>
      </c>
      <c r="K36" s="274" t="s">
        <v>220</v>
      </c>
    </row>
    <row r="37" spans="1:11" s="38" customFormat="1" ht="15.75" thickBot="1" x14ac:dyDescent="0.25">
      <c r="A37" s="325"/>
      <c r="B37" s="331"/>
      <c r="C37" s="206" t="s">
        <v>12</v>
      </c>
      <c r="D37" s="206"/>
      <c r="E37" s="246" t="s">
        <v>149</v>
      </c>
      <c r="F37" s="113"/>
      <c r="G37" s="114"/>
      <c r="H37" s="126"/>
      <c r="I37" s="116"/>
      <c r="J37" s="142"/>
      <c r="K37" s="137"/>
    </row>
    <row r="38" spans="1:11" s="21" customFormat="1" ht="16.5" thickTop="1" thickBot="1" x14ac:dyDescent="0.25">
      <c r="A38" s="100" t="s">
        <v>0</v>
      </c>
      <c r="B38" s="101" t="s">
        <v>1</v>
      </c>
      <c r="C38" s="102"/>
      <c r="D38" s="101"/>
      <c r="E38" s="103" t="s">
        <v>162</v>
      </c>
      <c r="F38" s="104" t="s">
        <v>6</v>
      </c>
      <c r="G38" s="102" t="s">
        <v>78</v>
      </c>
      <c r="H38" s="102" t="s">
        <v>77</v>
      </c>
      <c r="I38" s="102" t="s">
        <v>11</v>
      </c>
      <c r="J38" s="105"/>
      <c r="K38" s="133" t="s">
        <v>13</v>
      </c>
    </row>
    <row r="39" spans="1:11" s="38" customFormat="1" ht="18" customHeight="1" x14ac:dyDescent="0.2">
      <c r="A39" s="311">
        <f>A32+1</f>
        <v>43378</v>
      </c>
      <c r="B39" s="319" t="s">
        <v>5</v>
      </c>
      <c r="C39" s="220" t="s">
        <v>7</v>
      </c>
      <c r="D39" s="143"/>
      <c r="E39" s="316" t="s">
        <v>151</v>
      </c>
      <c r="F39" s="144"/>
      <c r="G39" s="308" t="s">
        <v>133</v>
      </c>
      <c r="H39" s="294"/>
      <c r="I39" s="294"/>
      <c r="J39" s="131"/>
      <c r="K39" s="286"/>
    </row>
    <row r="40" spans="1:11" s="38" customFormat="1" ht="18" customHeight="1" x14ac:dyDescent="0.2">
      <c r="A40" s="312"/>
      <c r="B40" s="320"/>
      <c r="C40" s="216" t="s">
        <v>8</v>
      </c>
      <c r="D40" s="111"/>
      <c r="E40" s="317"/>
      <c r="F40" s="112"/>
      <c r="G40" s="309"/>
      <c r="H40" s="295"/>
      <c r="I40" s="295"/>
      <c r="J40" s="132"/>
      <c r="K40" s="287"/>
    </row>
    <row r="41" spans="1:11" s="38" customFormat="1" ht="18" customHeight="1" x14ac:dyDescent="0.2">
      <c r="A41" s="312"/>
      <c r="B41" s="314" t="s">
        <v>4</v>
      </c>
      <c r="C41" s="216" t="s">
        <v>9</v>
      </c>
      <c r="D41" s="111"/>
      <c r="E41" s="317"/>
      <c r="F41" s="112"/>
      <c r="G41" s="309"/>
      <c r="H41" s="295"/>
      <c r="I41" s="295"/>
      <c r="J41" s="132"/>
      <c r="K41" s="287"/>
    </row>
    <row r="42" spans="1:11" s="38" customFormat="1" ht="18" customHeight="1" thickBot="1" x14ac:dyDescent="0.25">
      <c r="A42" s="313"/>
      <c r="B42" s="315"/>
      <c r="C42" s="221" t="s">
        <v>10</v>
      </c>
      <c r="D42" s="145"/>
      <c r="E42" s="318"/>
      <c r="F42" s="146"/>
      <c r="G42" s="310"/>
      <c r="H42" s="296"/>
      <c r="I42" s="296"/>
      <c r="J42" s="147"/>
      <c r="K42" s="288"/>
    </row>
    <row r="43" spans="1:11" s="45" customFormat="1" ht="13.5" thickTop="1" x14ac:dyDescent="0.2">
      <c r="A43" s="41"/>
      <c r="B43" s="41"/>
      <c r="C43" s="42"/>
      <c r="D43" s="41"/>
      <c r="E43" s="43"/>
      <c r="F43" s="44"/>
      <c r="G43" s="41"/>
      <c r="H43" s="41"/>
      <c r="I43" s="42"/>
      <c r="J43" s="42"/>
    </row>
    <row r="44" spans="1:11" s="45" customFormat="1" ht="12.75" x14ac:dyDescent="0.2">
      <c r="A44" s="41"/>
      <c r="B44" s="41"/>
      <c r="C44" s="42"/>
      <c r="D44" s="121"/>
      <c r="E44" s="123" t="s">
        <v>122</v>
      </c>
      <c r="F44" s="44"/>
      <c r="G44" s="41"/>
      <c r="H44" s="41"/>
      <c r="I44" s="42"/>
      <c r="J44" s="42"/>
    </row>
    <row r="45" spans="1:11" s="45" customFormat="1" ht="12.75" x14ac:dyDescent="0.2">
      <c r="A45" s="41"/>
      <c r="B45" s="41"/>
      <c r="C45" s="42"/>
      <c r="D45" s="119"/>
      <c r="E45" s="123" t="s">
        <v>123</v>
      </c>
      <c r="F45" s="44"/>
      <c r="G45" s="41"/>
      <c r="H45" s="41"/>
      <c r="I45" s="42"/>
      <c r="J45" s="42"/>
    </row>
    <row r="46" spans="1:11" s="45" customFormat="1" ht="12.75" x14ac:dyDescent="0.2">
      <c r="A46" s="41"/>
      <c r="B46" s="41"/>
      <c r="C46" s="42"/>
      <c r="D46" s="165"/>
      <c r="E46" s="123" t="s">
        <v>148</v>
      </c>
      <c r="F46" s="44"/>
      <c r="G46" s="41"/>
      <c r="H46" s="41"/>
      <c r="I46" s="42"/>
      <c r="J46" s="42"/>
    </row>
    <row r="47" spans="1:11" s="45" customFormat="1" ht="12.75" x14ac:dyDescent="0.2">
      <c r="A47" s="41"/>
      <c r="B47" s="41"/>
      <c r="C47" s="42"/>
      <c r="D47" s="120"/>
      <c r="E47" s="123" t="s">
        <v>124</v>
      </c>
      <c r="F47" s="44"/>
      <c r="G47" s="41"/>
      <c r="H47" s="41"/>
      <c r="I47" s="42"/>
      <c r="J47" s="42"/>
    </row>
    <row r="48" spans="1:11" s="45" customFormat="1" ht="12.75" x14ac:dyDescent="0.2">
      <c r="A48" s="41"/>
      <c r="B48" s="41"/>
      <c r="C48" s="42"/>
      <c r="D48" s="122"/>
      <c r="E48" s="123" t="s">
        <v>125</v>
      </c>
      <c r="F48" s="44"/>
      <c r="G48" s="41"/>
      <c r="H48" s="41"/>
      <c r="I48" s="42"/>
      <c r="J48" s="42"/>
    </row>
    <row r="49" spans="1:10" s="45" customFormat="1" ht="26.1" customHeight="1" x14ac:dyDescent="0.2">
      <c r="A49" s="41"/>
      <c r="B49" s="41"/>
      <c r="C49" s="42"/>
      <c r="D49" s="41"/>
      <c r="E49" s="43"/>
      <c r="F49" s="44"/>
      <c r="G49" s="41"/>
      <c r="H49" s="41"/>
      <c r="I49" s="42"/>
      <c r="J49" s="42"/>
    </row>
    <row r="50" spans="1:10" s="45" customFormat="1" ht="26.1" customHeight="1" x14ac:dyDescent="0.2">
      <c r="A50" s="41"/>
      <c r="B50" s="41"/>
      <c r="C50" s="42"/>
      <c r="D50" s="41"/>
      <c r="E50" s="43"/>
      <c r="F50" s="44"/>
      <c r="G50" s="41"/>
      <c r="H50" s="41"/>
      <c r="I50" s="42"/>
      <c r="J50" s="42"/>
    </row>
    <row r="51" spans="1:10" s="45" customFormat="1" ht="26.1" customHeight="1" x14ac:dyDescent="0.2">
      <c r="A51" s="41"/>
      <c r="B51" s="41"/>
      <c r="C51" s="42"/>
      <c r="D51" s="41"/>
      <c r="E51" s="43"/>
      <c r="F51" s="44"/>
      <c r="G51" s="41"/>
      <c r="H51" s="41"/>
      <c r="I51" s="42"/>
      <c r="J51" s="42"/>
    </row>
    <row r="52" spans="1:10" s="45" customFormat="1" ht="26.1" customHeight="1" x14ac:dyDescent="0.2">
      <c r="A52" s="41"/>
      <c r="B52" s="41"/>
      <c r="C52" s="42"/>
      <c r="D52" s="41"/>
      <c r="E52" s="43"/>
      <c r="F52" s="44"/>
      <c r="G52" s="41"/>
      <c r="H52" s="41"/>
      <c r="I52" s="42"/>
      <c r="J52" s="42"/>
    </row>
    <row r="53" spans="1:10" s="45" customFormat="1" ht="26.1" customHeight="1" x14ac:dyDescent="0.2">
      <c r="A53" s="41"/>
      <c r="B53" s="41"/>
      <c r="C53" s="42"/>
      <c r="D53" s="41"/>
      <c r="E53" s="43"/>
      <c r="F53" s="44"/>
      <c r="G53" s="41"/>
      <c r="H53" s="41"/>
      <c r="I53" s="42"/>
      <c r="J53" s="42"/>
    </row>
    <row r="54" spans="1:10" s="45" customFormat="1" ht="26.1" customHeight="1" x14ac:dyDescent="0.2">
      <c r="A54" s="41"/>
      <c r="B54" s="41"/>
      <c r="C54" s="42"/>
      <c r="D54" s="41"/>
      <c r="E54" s="43"/>
      <c r="F54" s="44"/>
      <c r="G54" s="41"/>
      <c r="H54" s="41"/>
      <c r="I54" s="42"/>
      <c r="J54" s="42"/>
    </row>
    <row r="55" spans="1:10" s="45" customFormat="1" ht="26.1" customHeight="1" x14ac:dyDescent="0.2">
      <c r="A55" s="41"/>
      <c r="B55" s="41"/>
      <c r="C55" s="42"/>
      <c r="D55" s="41"/>
      <c r="E55" s="43"/>
      <c r="F55" s="44"/>
      <c r="G55" s="41"/>
      <c r="H55" s="41"/>
      <c r="I55" s="42"/>
      <c r="J55" s="42"/>
    </row>
    <row r="56" spans="1:10" s="45" customFormat="1" ht="26.1" customHeight="1" x14ac:dyDescent="0.2">
      <c r="A56" s="41"/>
      <c r="B56" s="41"/>
      <c r="C56" s="42"/>
      <c r="D56" s="41"/>
      <c r="E56" s="43"/>
      <c r="F56" s="44"/>
      <c r="G56" s="41"/>
      <c r="H56" s="41"/>
      <c r="I56" s="42"/>
      <c r="J56" s="42"/>
    </row>
    <row r="57" spans="1:10" s="45" customFormat="1" ht="26.1" customHeight="1" x14ac:dyDescent="0.2">
      <c r="A57" s="41"/>
      <c r="B57" s="41"/>
      <c r="C57" s="42"/>
      <c r="D57" s="41"/>
      <c r="E57" s="43"/>
      <c r="F57" s="44"/>
      <c r="G57" s="41"/>
      <c r="H57" s="41"/>
      <c r="I57" s="42"/>
      <c r="J57" s="42"/>
    </row>
    <row r="58" spans="1:10" s="45" customFormat="1" ht="26.1" customHeight="1" x14ac:dyDescent="0.2">
      <c r="A58" s="41"/>
      <c r="B58" s="41"/>
      <c r="C58" s="42"/>
      <c r="D58" s="41"/>
      <c r="E58" s="43"/>
      <c r="F58" s="44"/>
      <c r="G58" s="41"/>
      <c r="H58" s="41"/>
      <c r="I58" s="42"/>
      <c r="J58" s="42"/>
    </row>
    <row r="59" spans="1:10" s="45" customFormat="1" ht="26.1" customHeight="1" x14ac:dyDescent="0.2">
      <c r="A59" s="41"/>
      <c r="B59" s="41"/>
      <c r="C59" s="42"/>
      <c r="D59" s="41"/>
      <c r="E59" s="43"/>
      <c r="F59" s="44"/>
      <c r="G59" s="41"/>
      <c r="H59" s="41"/>
      <c r="I59" s="42"/>
      <c r="J59" s="42"/>
    </row>
    <row r="60" spans="1:10" s="45" customFormat="1" ht="26.1" customHeight="1" x14ac:dyDescent="0.2">
      <c r="A60" s="41"/>
      <c r="B60" s="41"/>
      <c r="C60" s="42"/>
      <c r="D60" s="41"/>
      <c r="E60" s="43"/>
      <c r="F60" s="44"/>
      <c r="G60" s="41"/>
      <c r="H60" s="41"/>
      <c r="I60" s="42"/>
      <c r="J60" s="42"/>
    </row>
    <row r="61" spans="1:10" s="45" customFormat="1" ht="26.1" customHeight="1" x14ac:dyDescent="0.2">
      <c r="A61" s="41"/>
      <c r="B61" s="41"/>
      <c r="C61" s="42"/>
      <c r="D61" s="41"/>
      <c r="E61" s="43"/>
      <c r="F61" s="44"/>
      <c r="G61" s="41"/>
      <c r="H61" s="41"/>
      <c r="I61" s="42"/>
      <c r="J61" s="42"/>
    </row>
    <row r="62" spans="1:10" s="45" customFormat="1" ht="26.1" customHeight="1" x14ac:dyDescent="0.2">
      <c r="A62" s="41"/>
      <c r="B62" s="41"/>
      <c r="C62" s="42"/>
      <c r="D62" s="41"/>
      <c r="E62" s="43"/>
      <c r="F62" s="44"/>
      <c r="G62" s="41"/>
      <c r="H62" s="41"/>
      <c r="I62" s="42"/>
      <c r="J62" s="42"/>
    </row>
    <row r="63" spans="1:10" s="45" customFormat="1" ht="26.1" customHeight="1" x14ac:dyDescent="0.2">
      <c r="A63" s="41"/>
      <c r="B63" s="41"/>
      <c r="C63" s="42"/>
      <c r="D63" s="41"/>
      <c r="E63" s="43"/>
      <c r="F63" s="44"/>
      <c r="G63" s="41"/>
      <c r="H63" s="41"/>
      <c r="I63" s="42"/>
      <c r="J63" s="42"/>
    </row>
    <row r="64" spans="1:10" s="45" customFormat="1" ht="26.1" customHeight="1" x14ac:dyDescent="0.2">
      <c r="A64" s="41"/>
      <c r="B64" s="41"/>
      <c r="C64" s="42"/>
      <c r="D64" s="41"/>
      <c r="E64" s="43"/>
      <c r="F64" s="44"/>
      <c r="G64" s="41"/>
      <c r="H64" s="41"/>
      <c r="I64" s="42"/>
      <c r="J64" s="42"/>
    </row>
  </sheetData>
  <customSheetViews>
    <customSheetView guid="{F0309772-DC42-43AA-A42B-6DF6EC9B9AB7}" fitToPage="1" printArea="1" hiddenColumns="1" showRuler="0" topLeftCell="A14">
      <selection activeCell="A30" sqref="A30:IV30"/>
      <pageMargins left="0.25" right="0.25" top="0.5" bottom="0.5" header="0" footer="0"/>
      <printOptions horizontalCentered="1" verticalCentered="1"/>
      <pageSetup scale="53" orientation="landscape" horizontalDpi="300" verticalDpi="300"/>
      <headerFooter alignWithMargins="0">
        <oddHeader>&amp;A&amp;RPage &amp;P</oddHeader>
        <oddFooter>&amp;L&amp;K000000&amp;D&amp;R&amp;K000000&amp;P of &amp;N</oddFooter>
      </headerFooter>
    </customSheetView>
    <customSheetView guid="{CDAA3075-FD7B-4DC6-8407-7D4502427DEC}" showPageBreaks="1" fitToPage="1" printArea="1" hiddenColumns="1" showRuler="0">
      <selection activeCell="D17" sqref="D17"/>
      <pageMargins left="0.25" right="0.25" top="0.5" bottom="0.5" header="0" footer="0"/>
      <printOptions horizontalCentered="1" verticalCentered="1"/>
      <pageSetup scale="53" orientation="landscape" horizontalDpi="300" verticalDpi="300"/>
      <headerFooter alignWithMargins="0">
        <oddHeader>&amp;A&amp;RPage &amp;P</oddHeader>
        <oddFooter>&amp;L&amp;K000000&amp;D&amp;R&amp;K000000&amp;P of &amp;N</oddFooter>
      </headerFooter>
    </customSheetView>
    <customSheetView guid="{DE843BA8-7A7E-4578-B801-981462E03C15}" fitToPage="1" hiddenColumns="1" showRuler="0" topLeftCell="A12">
      <selection activeCell="E18" sqref="E18"/>
      <pageMargins left="0.25" right="0.25" top="0.5" bottom="0.5" header="0" footer="0"/>
      <printOptions horizontalCentered="1" verticalCentered="1"/>
      <pageSetup scale="53" orientation="landscape" horizontalDpi="300" verticalDpi="300"/>
      <headerFooter alignWithMargins="0">
        <oddHeader>&amp;A&amp;RPage &amp;P</oddHeader>
        <oddFooter>&amp;L&amp;K000000&amp;D&amp;R&amp;K000000&amp;P of &amp;N</oddFooter>
      </headerFooter>
    </customSheetView>
  </customSheetViews>
  <mergeCells count="32">
    <mergeCell ref="E8:E9"/>
    <mergeCell ref="G39:G42"/>
    <mergeCell ref="A39:A42"/>
    <mergeCell ref="B41:B42"/>
    <mergeCell ref="E39:E42"/>
    <mergeCell ref="B39:B40"/>
    <mergeCell ref="A5:A9"/>
    <mergeCell ref="A32:A37"/>
    <mergeCell ref="A11:A16"/>
    <mergeCell ref="B14:B16"/>
    <mergeCell ref="B28:B30"/>
    <mergeCell ref="A25:A30"/>
    <mergeCell ref="B25:B27"/>
    <mergeCell ref="B18:B20"/>
    <mergeCell ref="B35:B37"/>
    <mergeCell ref="A18:A23"/>
    <mergeCell ref="A2:K2"/>
    <mergeCell ref="B21:B22"/>
    <mergeCell ref="B5:B7"/>
    <mergeCell ref="K39:K42"/>
    <mergeCell ref="A1:K1"/>
    <mergeCell ref="G6:G8"/>
    <mergeCell ref="H6:H8"/>
    <mergeCell ref="I6:I8"/>
    <mergeCell ref="B8:B9"/>
    <mergeCell ref="I39:I42"/>
    <mergeCell ref="A3:K3"/>
    <mergeCell ref="B11:B13"/>
    <mergeCell ref="J8:J9"/>
    <mergeCell ref="F8:F9"/>
    <mergeCell ref="B32:B34"/>
    <mergeCell ref="H39:H42"/>
  </mergeCells>
  <phoneticPr fontId="0" type="noConversion"/>
  <hyperlinks>
    <hyperlink ref="A2" r:id="rId1" display="See:  http://www.hl7.org/Events/MeetingPrep/reports/ViewWG.cfm" xr:uid="{00000000-0004-0000-0000-000000000000}"/>
    <hyperlink ref="B2" r:id="rId2" display="http://www.hl7.org/Events/MeetingPrep/reports/ViewWG.cfm" xr:uid="{00000000-0004-0000-0000-000001000000}"/>
    <hyperlink ref="C2" r:id="rId3" display="http://www.hl7.org/Events/MeetingPrep/reports/ViewWG.cfm" xr:uid="{00000000-0004-0000-0000-000002000000}"/>
    <hyperlink ref="D2" r:id="rId4" display="http://www.hl7.org/Events/MeetingPrep/reports/ViewWG.cfm" xr:uid="{00000000-0004-0000-0000-000003000000}"/>
    <hyperlink ref="E2" r:id="rId5" display="http://www.hl7.org/Events/MeetingPrep/reports/ViewWG.cfm" xr:uid="{00000000-0004-0000-0000-000004000000}"/>
    <hyperlink ref="F2" r:id="rId6" display="http://www.hl7.org/Events/MeetingPrep/reports/ViewWG.cfm" xr:uid="{00000000-0004-0000-0000-000005000000}"/>
    <hyperlink ref="G2" r:id="rId7" display="http://www.hl7.org/Events/MeetingPrep/reports/ViewWG.cfm" xr:uid="{00000000-0004-0000-0000-000006000000}"/>
    <hyperlink ref="H2" r:id="rId8" display="http://www.hl7.org/Events/MeetingPrep/reports/ViewWG.cfm" xr:uid="{00000000-0004-0000-0000-000007000000}"/>
    <hyperlink ref="I2" r:id="rId9" display="http://www.hl7.org/Events/MeetingPrep/reports/ViewWG.cfm" xr:uid="{00000000-0004-0000-0000-000008000000}"/>
    <hyperlink ref="J2" r:id="rId10" display="http://www.hl7.org/Events/MeetingPrep/reports/ViewWG.cfm" xr:uid="{00000000-0004-0000-0000-000009000000}"/>
    <hyperlink ref="K35" location="Topics!A16" display="Click here for fuller description" xr:uid="{00000000-0004-0000-0000-00000A000000}"/>
    <hyperlink ref="K36" location="Topics!A16" display="Click here for fuller description" xr:uid="{00000000-0004-0000-0000-00000B000000}"/>
  </hyperlinks>
  <printOptions horizontalCentered="1" verticalCentered="1" headings="1"/>
  <pageMargins left="0.25" right="0.25" top="0.5" bottom="0.5" header="0" footer="0"/>
  <pageSetup scale="53" orientation="landscape" horizontalDpi="300" verticalDpi="300" r:id="rId11"/>
  <headerFooter alignWithMargins="0">
    <oddHeader>&amp;A&amp;RPage &amp;P</oddHeader>
    <oddFooter>&amp;L&amp;K000000&amp;D&amp;R&amp;K000000&amp;P of &amp;N</oddFooter>
  </headerFooter>
  <rowBreaks count="1" manualBreakCount="1">
    <brk id="5" max="9" man="1"/>
  </rowBreaks>
  <colBreaks count="1" manualBreakCount="1">
    <brk id="4" max="41" man="1"/>
  </colBreaks>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2"/>
  <sheetViews>
    <sheetView zoomScale="130" zoomScaleNormal="130" workbookViewId="0">
      <pane ySplit="1" topLeftCell="A16" activePane="bottomLeft" state="frozen"/>
      <selection pane="bottomLeft" activeCell="B16" sqref="B16"/>
    </sheetView>
  </sheetViews>
  <sheetFormatPr defaultColWidth="11.42578125" defaultRowHeight="12.75" x14ac:dyDescent="0.2"/>
  <cols>
    <col min="1" max="1" width="44" style="2" bestFit="1" customWidth="1"/>
    <col min="2" max="2" width="98.140625" style="2" customWidth="1"/>
    <col min="3" max="16384" width="11.42578125" style="2"/>
  </cols>
  <sheetData>
    <row r="1" spans="1:2" ht="19.5" thickTop="1" thickBot="1" x14ac:dyDescent="0.25">
      <c r="A1" s="98" t="s">
        <v>115</v>
      </c>
      <c r="B1" s="98" t="s">
        <v>117</v>
      </c>
    </row>
    <row r="2" spans="1:2" ht="58.5" customHeight="1" thickTop="1" x14ac:dyDescent="0.2">
      <c r="A2" s="181" t="s">
        <v>158</v>
      </c>
      <c r="B2" s="181"/>
    </row>
    <row r="3" spans="1:2" ht="58.5" customHeight="1" thickBot="1" x14ac:dyDescent="0.25">
      <c r="A3" s="97" t="s">
        <v>82</v>
      </c>
      <c r="B3" s="181" t="s">
        <v>113</v>
      </c>
    </row>
    <row r="4" spans="1:2" ht="12.75" customHeight="1" thickTop="1" thickBot="1" x14ac:dyDescent="0.25">
      <c r="A4" s="3" t="s">
        <v>83</v>
      </c>
      <c r="B4" s="4"/>
    </row>
    <row r="5" spans="1:2" ht="98.1" customHeight="1" thickTop="1" thickBot="1" x14ac:dyDescent="0.25">
      <c r="A5" s="3" t="s">
        <v>84</v>
      </c>
      <c r="B5" s="148" t="s">
        <v>126</v>
      </c>
    </row>
    <row r="6" spans="1:2" ht="51.95" customHeight="1" thickTop="1" thickBot="1" x14ac:dyDescent="0.25">
      <c r="A6" s="3" t="s">
        <v>85</v>
      </c>
      <c r="B6" s="182" t="s">
        <v>159</v>
      </c>
    </row>
    <row r="7" spans="1:2" ht="12.75" customHeight="1" thickTop="1" x14ac:dyDescent="0.2">
      <c r="A7" s="152" t="s">
        <v>86</v>
      </c>
      <c r="B7" s="159"/>
    </row>
    <row r="8" spans="1:2" ht="164.25" customHeight="1" x14ac:dyDescent="0.2">
      <c r="A8" s="154" t="s">
        <v>87</v>
      </c>
      <c r="B8" s="160" t="s">
        <v>121</v>
      </c>
    </row>
    <row r="9" spans="1:2" ht="12.75" customHeight="1" x14ac:dyDescent="0.2">
      <c r="A9" s="154" t="s">
        <v>88</v>
      </c>
      <c r="B9" s="161"/>
    </row>
    <row r="10" spans="1:2" ht="13.5" thickBot="1" x14ac:dyDescent="0.25">
      <c r="A10" s="157" t="s">
        <v>89</v>
      </c>
      <c r="B10" s="162" t="s">
        <v>140</v>
      </c>
    </row>
    <row r="11" spans="1:2" ht="32.1" customHeight="1" thickTop="1" x14ac:dyDescent="0.2">
      <c r="A11" s="152" t="s">
        <v>90</v>
      </c>
      <c r="B11" s="153" t="s">
        <v>139</v>
      </c>
    </row>
    <row r="12" spans="1:2" ht="12.75" customHeight="1" x14ac:dyDescent="0.2">
      <c r="A12" s="154" t="s">
        <v>91</v>
      </c>
      <c r="B12" s="155" t="s">
        <v>137</v>
      </c>
    </row>
    <row r="13" spans="1:2" ht="12.75" customHeight="1" x14ac:dyDescent="0.2">
      <c r="A13" s="154" t="s">
        <v>92</v>
      </c>
      <c r="B13" s="156" t="s">
        <v>138</v>
      </c>
    </row>
    <row r="14" spans="1:2" ht="12.75" customHeight="1" thickBot="1" x14ac:dyDescent="0.25">
      <c r="A14" s="157" t="s">
        <v>93</v>
      </c>
      <c r="B14" s="158" t="s">
        <v>136</v>
      </c>
    </row>
    <row r="15" spans="1:2" ht="78" thickTop="1" thickBot="1" x14ac:dyDescent="0.25">
      <c r="A15" s="3" t="s">
        <v>94</v>
      </c>
      <c r="B15" s="4" t="s">
        <v>114</v>
      </c>
    </row>
    <row r="16" spans="1:2" ht="167.25" customHeight="1" thickTop="1" x14ac:dyDescent="0.2">
      <c r="A16" s="251" t="s">
        <v>219</v>
      </c>
      <c r="B16" s="249" t="s">
        <v>221</v>
      </c>
    </row>
    <row r="17" spans="1:2" ht="24" customHeight="1" x14ac:dyDescent="0.2">
      <c r="A17" s="99" t="s">
        <v>118</v>
      </c>
      <c r="B17" s="99" t="s">
        <v>116</v>
      </c>
    </row>
    <row r="18" spans="1:2" x14ac:dyDescent="0.2">
      <c r="A18" s="7" t="s">
        <v>111</v>
      </c>
      <c r="B18" s="8" t="s">
        <v>112</v>
      </c>
    </row>
    <row r="19" spans="1:2" ht="25.5" x14ac:dyDescent="0.2">
      <c r="A19" s="7" t="s">
        <v>48</v>
      </c>
      <c r="B19" s="8" t="s">
        <v>98</v>
      </c>
    </row>
    <row r="20" spans="1:2" ht="38.25" x14ac:dyDescent="0.2">
      <c r="A20" s="7" t="s">
        <v>27</v>
      </c>
      <c r="B20" s="8" t="s">
        <v>39</v>
      </c>
    </row>
    <row r="21" spans="1:2" ht="51" x14ac:dyDescent="0.2">
      <c r="A21" s="7" t="s">
        <v>38</v>
      </c>
      <c r="B21" s="8" t="s">
        <v>40</v>
      </c>
    </row>
    <row r="22" spans="1:2" x14ac:dyDescent="0.2">
      <c r="A22" s="7" t="s">
        <v>37</v>
      </c>
      <c r="B22" s="10" t="s">
        <v>49</v>
      </c>
    </row>
    <row r="23" spans="1:2" ht="25.5" x14ac:dyDescent="0.2">
      <c r="A23" s="7" t="s">
        <v>44</v>
      </c>
      <c r="B23" s="8" t="s">
        <v>41</v>
      </c>
    </row>
    <row r="24" spans="1:2" ht="25.5" x14ac:dyDescent="0.2">
      <c r="A24" s="7" t="s">
        <v>43</v>
      </c>
      <c r="B24" s="10" t="s">
        <v>49</v>
      </c>
    </row>
    <row r="25" spans="1:2" ht="51" x14ac:dyDescent="0.2">
      <c r="A25" s="7" t="s">
        <v>99</v>
      </c>
      <c r="B25" s="8" t="s">
        <v>100</v>
      </c>
    </row>
    <row r="26" spans="1:2" x14ac:dyDescent="0.2">
      <c r="A26" s="7" t="s">
        <v>96</v>
      </c>
      <c r="B26" s="8" t="s">
        <v>97</v>
      </c>
    </row>
    <row r="27" spans="1:2" x14ac:dyDescent="0.2">
      <c r="A27" s="7" t="s">
        <v>68</v>
      </c>
      <c r="B27" s="10" t="s">
        <v>49</v>
      </c>
    </row>
    <row r="28" spans="1:2" ht="51" x14ac:dyDescent="0.2">
      <c r="A28" s="7" t="s">
        <v>16</v>
      </c>
      <c r="B28" s="10" t="s">
        <v>49</v>
      </c>
    </row>
    <row r="29" spans="1:2" ht="38.25" x14ac:dyDescent="0.2">
      <c r="A29" s="5" t="s">
        <v>110</v>
      </c>
      <c r="B29" s="6" t="s">
        <v>95</v>
      </c>
    </row>
    <row r="30" spans="1:2" ht="12" customHeight="1" x14ac:dyDescent="0.2">
      <c r="A30" s="7" t="s">
        <v>63</v>
      </c>
      <c r="B30" s="8"/>
    </row>
    <row r="31" spans="1:2" x14ac:dyDescent="0.2">
      <c r="A31" s="7" t="s">
        <v>64</v>
      </c>
      <c r="B31" s="8"/>
    </row>
    <row r="32" spans="1:2" x14ac:dyDescent="0.2">
      <c r="A32" s="11"/>
      <c r="B32" s="12"/>
    </row>
    <row r="33" spans="1:2" ht="38.25" x14ac:dyDescent="0.2">
      <c r="A33" s="7" t="s">
        <v>67</v>
      </c>
      <c r="B33" s="8" t="s">
        <v>42</v>
      </c>
    </row>
    <row r="34" spans="1:2" ht="66" customHeight="1" x14ac:dyDescent="0.2">
      <c r="A34" s="7" t="s">
        <v>108</v>
      </c>
      <c r="B34" s="8" t="s">
        <v>65</v>
      </c>
    </row>
    <row r="35" spans="1:2" ht="78" customHeight="1" x14ac:dyDescent="0.2">
      <c r="A35" s="7" t="s">
        <v>109</v>
      </c>
      <c r="B35" s="7" t="s">
        <v>66</v>
      </c>
    </row>
    <row r="36" spans="1:2" ht="102" x14ac:dyDescent="0.2">
      <c r="A36" s="7" t="s">
        <v>45</v>
      </c>
      <c r="B36" s="7" t="s">
        <v>23</v>
      </c>
    </row>
    <row r="37" spans="1:2" ht="12.75" customHeight="1" x14ac:dyDescent="0.2">
      <c r="A37" s="7" t="s">
        <v>46</v>
      </c>
      <c r="B37" s="9" t="s">
        <v>22</v>
      </c>
    </row>
    <row r="38" spans="1:2" ht="38.25" x14ac:dyDescent="0.2">
      <c r="A38" s="5" t="s">
        <v>47</v>
      </c>
      <c r="B38" s="5" t="s">
        <v>101</v>
      </c>
    </row>
    <row r="39" spans="1:2" ht="144.75" customHeight="1" x14ac:dyDescent="0.2">
      <c r="A39" s="5" t="s">
        <v>73</v>
      </c>
      <c r="B39" s="5" t="s">
        <v>75</v>
      </c>
    </row>
    <row r="40" spans="1:2" ht="51" x14ac:dyDescent="0.2">
      <c r="A40" s="5" t="s">
        <v>74</v>
      </c>
      <c r="B40" s="5" t="s">
        <v>107</v>
      </c>
    </row>
    <row r="41" spans="1:2" ht="382.5" x14ac:dyDescent="0.2">
      <c r="A41" s="5" t="s">
        <v>102</v>
      </c>
      <c r="B41" s="180" t="s">
        <v>76</v>
      </c>
    </row>
    <row r="42" spans="1:2" ht="24" x14ac:dyDescent="0.2">
      <c r="A42" s="5" t="s">
        <v>103</v>
      </c>
      <c r="B42" s="179" t="s">
        <v>104</v>
      </c>
    </row>
    <row r="43" spans="1:2" ht="25.5" x14ac:dyDescent="0.2">
      <c r="A43" s="5" t="s">
        <v>105</v>
      </c>
      <c r="B43" s="6" t="s">
        <v>106</v>
      </c>
    </row>
    <row r="44" spans="1:2" ht="276.95" customHeight="1" x14ac:dyDescent="0.2">
      <c r="A44" s="5" t="s">
        <v>120</v>
      </c>
      <c r="B44" s="180" t="s">
        <v>119</v>
      </c>
    </row>
    <row r="45" spans="1:2" s="176" customFormat="1" ht="330.95" customHeight="1" x14ac:dyDescent="0.2">
      <c r="A45" s="177" t="s">
        <v>156</v>
      </c>
      <c r="B45" s="178" t="s">
        <v>157</v>
      </c>
    </row>
    <row r="46" spans="1:2" ht="56.1" customHeight="1"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sheetData>
  <hyperlinks>
    <hyperlink ref="B37" location="'PHR Parking Lot'!B1" display="(See the &quot;PHR Parking Lot of Issues and Tasks&quot; worksheet)" xr:uid="{00000000-0004-0000-0100-000000000000}"/>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9"/>
  <sheetViews>
    <sheetView workbookViewId="0">
      <selection activeCell="A17" sqref="A17"/>
    </sheetView>
  </sheetViews>
  <sheetFormatPr defaultColWidth="11.42578125" defaultRowHeight="12.75" x14ac:dyDescent="0.2"/>
  <cols>
    <col min="1" max="1" width="148" customWidth="1"/>
  </cols>
  <sheetData>
    <row r="1" spans="1:1" x14ac:dyDescent="0.2">
      <c r="A1" s="194" t="s">
        <v>181</v>
      </c>
    </row>
    <row r="2" spans="1:1" x14ac:dyDescent="0.2">
      <c r="A2" s="195" t="s">
        <v>164</v>
      </c>
    </row>
    <row r="3" spans="1:1" x14ac:dyDescent="0.2">
      <c r="A3" s="195" t="s">
        <v>165</v>
      </c>
    </row>
    <row r="4" spans="1:1" x14ac:dyDescent="0.2">
      <c r="A4" s="195" t="s">
        <v>166</v>
      </c>
    </row>
    <row r="5" spans="1:1" x14ac:dyDescent="0.2">
      <c r="A5" s="195" t="s">
        <v>167</v>
      </c>
    </row>
    <row r="6" spans="1:1" ht="25.5" x14ac:dyDescent="0.2">
      <c r="A6" s="195" t="s">
        <v>168</v>
      </c>
    </row>
    <row r="7" spans="1:1" x14ac:dyDescent="0.2">
      <c r="A7" s="194" t="s">
        <v>169</v>
      </c>
    </row>
    <row r="8" spans="1:1" ht="25.5" x14ac:dyDescent="0.2">
      <c r="A8" s="195" t="s">
        <v>170</v>
      </c>
    </row>
    <row r="9" spans="1:1" ht="25.5" x14ac:dyDescent="0.2">
      <c r="A9" s="195" t="s">
        <v>171</v>
      </c>
    </row>
    <row r="10" spans="1:1" x14ac:dyDescent="0.2">
      <c r="A10" s="195" t="s">
        <v>172</v>
      </c>
    </row>
    <row r="11" spans="1:1" ht="14.25" customHeight="1" x14ac:dyDescent="0.2">
      <c r="A11" s="194" t="s">
        <v>173</v>
      </c>
    </row>
    <row r="12" spans="1:1" x14ac:dyDescent="0.2">
      <c r="A12" s="195" t="s">
        <v>174</v>
      </c>
    </row>
    <row r="13" spans="1:1" ht="38.25" x14ac:dyDescent="0.2">
      <c r="A13" s="195" t="s">
        <v>175</v>
      </c>
    </row>
    <row r="14" spans="1:1" ht="25.5" x14ac:dyDescent="0.2">
      <c r="A14" s="195" t="s">
        <v>176</v>
      </c>
    </row>
    <row r="15" spans="1:1" ht="14.25" customHeight="1" x14ac:dyDescent="0.2">
      <c r="A15" s="195" t="s">
        <v>177</v>
      </c>
    </row>
    <row r="16" spans="1:1" ht="25.5" x14ac:dyDescent="0.2">
      <c r="A16" s="195" t="s">
        <v>178</v>
      </c>
    </row>
    <row r="17" spans="1:1" x14ac:dyDescent="0.2">
      <c r="A17" s="195" t="s">
        <v>179</v>
      </c>
    </row>
    <row r="18" spans="1:1" x14ac:dyDescent="0.2">
      <c r="A18" s="195" t="s">
        <v>180</v>
      </c>
    </row>
    <row r="19" spans="1:1" x14ac:dyDescent="0.2">
      <c r="A19" s="195"/>
    </row>
  </sheetData>
  <pageMargins left="0.75" right="0.75" top="1" bottom="1" header="0.3" footer="0.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6"/>
  <sheetViews>
    <sheetView workbookViewId="0">
      <pane xSplit="3" ySplit="2" topLeftCell="D3" activePane="bottomRight" state="frozen"/>
      <selection pane="topRight" activeCell="D1" sqref="D1"/>
      <selection pane="bottomLeft" activeCell="A2" sqref="A2"/>
      <selection pane="bottomRight" activeCell="A10" sqref="A10:A15"/>
    </sheetView>
  </sheetViews>
  <sheetFormatPr defaultColWidth="11.42578125" defaultRowHeight="12.75" x14ac:dyDescent="0.2"/>
  <cols>
    <col min="1" max="1" width="10.85546875" style="50" bestFit="1" customWidth="1"/>
    <col min="2" max="2" width="4.42578125" style="50" customWidth="1"/>
    <col min="3" max="3" width="5.42578125" style="50" customWidth="1"/>
    <col min="4" max="4" width="55.42578125" style="91" customWidth="1"/>
    <col min="5" max="5" width="10.7109375" style="92" hidden="1" customWidth="1"/>
    <col min="6" max="6" width="21.28515625" style="93" customWidth="1"/>
    <col min="7" max="7" width="11.85546875" style="93" customWidth="1"/>
    <col min="8" max="8" width="38.85546875" style="93" customWidth="1"/>
    <col min="9" max="9" width="37" style="51" customWidth="1"/>
    <col min="10" max="10" width="14.28515625" style="51" customWidth="1"/>
    <col min="11" max="16384" width="11.42578125" style="51"/>
  </cols>
  <sheetData>
    <row r="1" spans="1:9" ht="27.75" customHeight="1" thickBot="1" x14ac:dyDescent="0.25">
      <c r="A1" s="339"/>
      <c r="B1" s="339"/>
      <c r="C1" s="339"/>
      <c r="D1" s="340" t="s">
        <v>25</v>
      </c>
      <c r="E1" s="340"/>
      <c r="F1" s="340"/>
      <c r="G1" s="340"/>
      <c r="H1" s="340"/>
      <c r="I1" s="50"/>
    </row>
    <row r="2" spans="1:9" s="59" customFormat="1" ht="14.25" thickTop="1" thickBot="1" x14ac:dyDescent="0.25">
      <c r="A2" s="52" t="s">
        <v>0</v>
      </c>
      <c r="B2" s="53" t="s">
        <v>1</v>
      </c>
      <c r="C2" s="54"/>
      <c r="D2" s="55" t="s">
        <v>17</v>
      </c>
      <c r="E2" s="56" t="s">
        <v>6</v>
      </c>
      <c r="F2" s="55" t="s">
        <v>18</v>
      </c>
      <c r="G2" s="57" t="s">
        <v>19</v>
      </c>
      <c r="H2" s="58" t="s">
        <v>20</v>
      </c>
      <c r="I2" s="58" t="s">
        <v>21</v>
      </c>
    </row>
    <row r="3" spans="1:9" ht="13.5" thickTop="1" x14ac:dyDescent="0.2">
      <c r="A3" s="341" t="str">
        <f>TEXT(('Workbook Metadata Values'!B4)+0,"dddd")&amp;CHAR(10)&amp;YEAR(('Workbook Metadata Values'!B4)+0)&amp;"-"&amp;TEXT(('Workbook Metadata Values'!B4)+0,"mm")&amp;"-"&amp;TEXT(('Workbook Metadata Values'!B4)+0,"dd")+N("See the Values tab to easily change all of these dates")</f>
        <v>Sunday
2018-09-30</v>
      </c>
      <c r="B3" s="335" t="s">
        <v>3</v>
      </c>
      <c r="C3" s="60" t="s">
        <v>14</v>
      </c>
      <c r="D3" s="61"/>
      <c r="E3" s="62"/>
      <c r="F3" s="63"/>
      <c r="G3" s="64"/>
      <c r="H3" s="65"/>
      <c r="I3" s="66"/>
    </row>
    <row r="4" spans="1:9" x14ac:dyDescent="0.2">
      <c r="A4" s="342"/>
      <c r="B4" s="338"/>
      <c r="C4" s="67" t="s">
        <v>7</v>
      </c>
      <c r="D4" s="64"/>
      <c r="E4" s="68"/>
      <c r="F4" s="69"/>
      <c r="G4" s="64"/>
      <c r="H4" s="70"/>
      <c r="I4" s="66"/>
    </row>
    <row r="5" spans="1:9" x14ac:dyDescent="0.2">
      <c r="A5" s="343"/>
      <c r="B5" s="344"/>
      <c r="C5" s="67" t="s">
        <v>8</v>
      </c>
      <c r="D5" s="64"/>
      <c r="E5" s="68"/>
      <c r="F5" s="69"/>
      <c r="G5" s="64"/>
      <c r="H5" s="70"/>
      <c r="I5" s="66"/>
    </row>
    <row r="6" spans="1:9" x14ac:dyDescent="0.2">
      <c r="A6" s="343"/>
      <c r="B6" s="335" t="s">
        <v>2</v>
      </c>
      <c r="C6" s="60" t="s">
        <v>9</v>
      </c>
      <c r="D6" s="96"/>
      <c r="E6" s="68"/>
      <c r="F6" s="69"/>
      <c r="G6" s="64"/>
      <c r="H6" s="70"/>
      <c r="I6" s="66"/>
    </row>
    <row r="7" spans="1:9" x14ac:dyDescent="0.2">
      <c r="A7" s="343"/>
      <c r="B7" s="338"/>
      <c r="C7" s="60" t="s">
        <v>10</v>
      </c>
      <c r="D7" s="64"/>
      <c r="E7" s="68"/>
      <c r="F7" s="69"/>
      <c r="G7" s="64"/>
      <c r="H7" s="70"/>
      <c r="I7" s="66"/>
    </row>
    <row r="8" spans="1:9" x14ac:dyDescent="0.2">
      <c r="A8" s="343"/>
      <c r="B8" s="338"/>
      <c r="C8" s="60" t="s">
        <v>12</v>
      </c>
      <c r="D8" s="64"/>
      <c r="E8" s="68"/>
      <c r="F8" s="69"/>
      <c r="G8" s="64"/>
      <c r="H8" s="70"/>
      <c r="I8" s="66"/>
    </row>
    <row r="9" spans="1:9" x14ac:dyDescent="0.2">
      <c r="A9" s="72"/>
      <c r="B9" s="73"/>
      <c r="C9" s="73"/>
      <c r="D9" s="74" t="s">
        <v>17</v>
      </c>
      <c r="E9" s="75"/>
      <c r="F9" s="76"/>
      <c r="G9" s="76"/>
      <c r="H9" s="77"/>
      <c r="I9" s="66"/>
    </row>
    <row r="10" spans="1:9" x14ac:dyDescent="0.2">
      <c r="A10" s="332" t="str">
        <f>TEXT(('Workbook Metadata Values'!B4)+1,"dddd")&amp;CHAR(10)&amp;YEAR(('Workbook Metadata Values'!B4)+1)&amp;"-"&amp;TEXT(('Workbook Metadata Values'!B4)+1,"mm")&amp;"-"&amp;TEXT(('Workbook Metadata Values'!B4)+1,"dd")+N("See the Values tab to easily change all of these dates")</f>
        <v>Monday
2018-10-1</v>
      </c>
      <c r="B10" s="335" t="s">
        <v>3</v>
      </c>
      <c r="C10" s="60" t="s">
        <v>14</v>
      </c>
      <c r="D10" s="78"/>
      <c r="E10" s="68"/>
      <c r="F10" s="64"/>
      <c r="G10" s="64"/>
      <c r="H10" s="70"/>
      <c r="I10" s="66"/>
    </row>
    <row r="11" spans="1:9" ht="12.75" customHeight="1" x14ac:dyDescent="0.2">
      <c r="A11" s="333"/>
      <c r="B11" s="336"/>
      <c r="C11" s="60" t="s">
        <v>7</v>
      </c>
      <c r="D11" s="78"/>
      <c r="E11" s="68"/>
      <c r="F11" s="64"/>
      <c r="G11" s="64"/>
      <c r="H11" s="70"/>
      <c r="I11" s="66"/>
    </row>
    <row r="12" spans="1:9" x14ac:dyDescent="0.2">
      <c r="A12" s="333"/>
      <c r="B12" s="337"/>
      <c r="C12" s="67" t="s">
        <v>8</v>
      </c>
      <c r="D12" s="78"/>
      <c r="E12" s="68"/>
      <c r="F12" s="64"/>
      <c r="G12" s="64"/>
      <c r="H12" s="70"/>
      <c r="I12" s="66"/>
    </row>
    <row r="13" spans="1:9" x14ac:dyDescent="0.2">
      <c r="A13" s="333"/>
      <c r="B13" s="335" t="s">
        <v>2</v>
      </c>
      <c r="C13" s="60" t="s">
        <v>9</v>
      </c>
      <c r="D13" s="64"/>
      <c r="E13" s="68"/>
      <c r="F13" s="64"/>
      <c r="G13" s="64"/>
      <c r="H13" s="70"/>
      <c r="I13" s="66"/>
    </row>
    <row r="14" spans="1:9" x14ac:dyDescent="0.2">
      <c r="A14" s="333"/>
      <c r="B14" s="338"/>
      <c r="C14" s="60" t="s">
        <v>10</v>
      </c>
      <c r="D14" s="64"/>
      <c r="E14" s="68"/>
      <c r="F14" s="64"/>
      <c r="G14" s="64"/>
      <c r="H14" s="70"/>
      <c r="I14" s="66"/>
    </row>
    <row r="15" spans="1:9" x14ac:dyDescent="0.2">
      <c r="A15" s="334"/>
      <c r="B15" s="338"/>
      <c r="C15" s="60" t="s">
        <v>12</v>
      </c>
      <c r="D15" s="69"/>
      <c r="E15" s="68"/>
      <c r="F15" s="79"/>
      <c r="G15" s="64"/>
      <c r="H15" s="70"/>
      <c r="I15" s="66"/>
    </row>
    <row r="16" spans="1:9" x14ac:dyDescent="0.2">
      <c r="A16" s="72"/>
      <c r="B16" s="73"/>
      <c r="C16" s="73"/>
      <c r="D16" s="74" t="s">
        <v>17</v>
      </c>
      <c r="E16" s="75"/>
      <c r="F16" s="76"/>
      <c r="G16" s="76"/>
      <c r="H16" s="77"/>
      <c r="I16" s="66"/>
    </row>
    <row r="17" spans="1:9" x14ac:dyDescent="0.2">
      <c r="A17" s="332" t="str">
        <f>TEXT(('Workbook Metadata Values'!B4)+2,"dddd")&amp;CHAR(10)&amp;YEAR(('Workbook Metadata Values'!B4)+2)&amp;"-"&amp;TEXT(('Workbook Metadata Values'!B4)+2,"mm")&amp;"-"&amp;TEXT(('Workbook Metadata Values'!B4)+2,"dd")+N("See the Values tab to easily change all of these dates")</f>
        <v>Tuesday
2018-10-2</v>
      </c>
      <c r="B17" s="335" t="s">
        <v>3</v>
      </c>
      <c r="C17" s="60" t="s">
        <v>14</v>
      </c>
      <c r="D17" s="78"/>
      <c r="E17" s="68"/>
      <c r="F17" s="64"/>
      <c r="G17" s="64"/>
      <c r="H17" s="70"/>
      <c r="I17" s="66"/>
    </row>
    <row r="18" spans="1:9" ht="12.75" customHeight="1" x14ac:dyDescent="0.2">
      <c r="A18" s="333"/>
      <c r="B18" s="336"/>
      <c r="C18" s="60" t="s">
        <v>7</v>
      </c>
      <c r="D18" s="69"/>
      <c r="E18" s="68"/>
      <c r="F18" s="64"/>
      <c r="G18" s="64"/>
      <c r="H18" s="70"/>
      <c r="I18" s="66"/>
    </row>
    <row r="19" spans="1:9" x14ac:dyDescent="0.2">
      <c r="A19" s="333"/>
      <c r="B19" s="337"/>
      <c r="C19" s="67" t="s">
        <v>8</v>
      </c>
      <c r="D19" s="64"/>
      <c r="E19" s="68"/>
      <c r="F19" s="64"/>
      <c r="G19" s="64"/>
      <c r="H19" s="70"/>
      <c r="I19" s="66"/>
    </row>
    <row r="20" spans="1:9" x14ac:dyDescent="0.2">
      <c r="A20" s="333"/>
      <c r="B20" s="335" t="s">
        <v>2</v>
      </c>
      <c r="C20" s="60" t="s">
        <v>9</v>
      </c>
      <c r="D20" s="80"/>
      <c r="E20" s="68"/>
      <c r="F20" s="64"/>
      <c r="G20" s="64"/>
      <c r="H20" s="70"/>
      <c r="I20" s="66"/>
    </row>
    <row r="21" spans="1:9" x14ac:dyDescent="0.2">
      <c r="A21" s="333"/>
      <c r="B21" s="338"/>
      <c r="C21" s="60" t="s">
        <v>10</v>
      </c>
      <c r="D21" s="80"/>
      <c r="E21" s="68"/>
      <c r="F21" s="64"/>
      <c r="G21" s="64"/>
      <c r="H21" s="70"/>
      <c r="I21" s="66"/>
    </row>
    <row r="22" spans="1:9" x14ac:dyDescent="0.2">
      <c r="A22" s="334"/>
      <c r="B22" s="338"/>
      <c r="C22" s="60" t="s">
        <v>12</v>
      </c>
      <c r="D22" s="80"/>
      <c r="E22" s="68"/>
      <c r="F22" s="79"/>
      <c r="G22" s="64"/>
      <c r="H22" s="70"/>
      <c r="I22" s="66"/>
    </row>
    <row r="23" spans="1:9" x14ac:dyDescent="0.2">
      <c r="A23" s="72"/>
      <c r="B23" s="73"/>
      <c r="C23" s="81"/>
      <c r="D23" s="74" t="s">
        <v>17</v>
      </c>
      <c r="E23" s="75"/>
      <c r="F23" s="76"/>
      <c r="G23" s="76"/>
      <c r="H23" s="77"/>
      <c r="I23" s="66"/>
    </row>
    <row r="24" spans="1:9" x14ac:dyDescent="0.2">
      <c r="A24" s="332" t="str">
        <f>TEXT(('Workbook Metadata Values'!B4)+3,"dddd")&amp;CHAR(10)&amp;YEAR(('Workbook Metadata Values'!B4)+3)&amp;"-"&amp;TEXT(('Workbook Metadata Values'!B4)+3,"mm")&amp;"-"&amp;TEXT(('Workbook Metadata Values'!B4)+3,"dd")+N("See the Values tab to easily change all of these dates")</f>
        <v>Wednesday
2018-10-3</v>
      </c>
      <c r="B24" s="335" t="s">
        <v>3</v>
      </c>
      <c r="C24" s="60" t="s">
        <v>14</v>
      </c>
      <c r="D24" s="78"/>
      <c r="E24" s="68"/>
      <c r="F24" s="64"/>
      <c r="G24" s="64"/>
      <c r="H24" s="70"/>
      <c r="I24" s="66"/>
    </row>
    <row r="25" spans="1:9" ht="12.75" customHeight="1" x14ac:dyDescent="0.2">
      <c r="A25" s="333"/>
      <c r="B25" s="336"/>
      <c r="C25" s="67" t="s">
        <v>7</v>
      </c>
      <c r="D25" s="80"/>
      <c r="E25" s="82"/>
      <c r="F25" s="64"/>
      <c r="G25" s="64"/>
      <c r="H25" s="70"/>
      <c r="I25" s="66"/>
    </row>
    <row r="26" spans="1:9" x14ac:dyDescent="0.2">
      <c r="A26" s="333"/>
      <c r="B26" s="337"/>
      <c r="C26" s="71" t="s">
        <v>8</v>
      </c>
      <c r="D26" s="80"/>
      <c r="E26" s="82"/>
      <c r="F26" s="64"/>
      <c r="G26" s="64"/>
      <c r="H26" s="70"/>
      <c r="I26" s="66"/>
    </row>
    <row r="27" spans="1:9" x14ac:dyDescent="0.2">
      <c r="A27" s="333"/>
      <c r="B27" s="335" t="s">
        <v>2</v>
      </c>
      <c r="C27" s="60" t="s">
        <v>9</v>
      </c>
      <c r="D27" s="83"/>
      <c r="E27" s="82"/>
      <c r="F27" s="64"/>
      <c r="G27" s="64"/>
      <c r="H27" s="70"/>
      <c r="I27" s="66"/>
    </row>
    <row r="28" spans="1:9" x14ac:dyDescent="0.2">
      <c r="A28" s="333"/>
      <c r="B28" s="338"/>
      <c r="C28" s="67" t="s">
        <v>10</v>
      </c>
      <c r="D28" s="83"/>
      <c r="E28" s="82"/>
      <c r="F28" s="64"/>
      <c r="G28" s="64"/>
      <c r="H28" s="70"/>
      <c r="I28" s="66"/>
    </row>
    <row r="29" spans="1:9" x14ac:dyDescent="0.2">
      <c r="A29" s="334"/>
      <c r="B29" s="338"/>
      <c r="C29" s="67" t="s">
        <v>12</v>
      </c>
      <c r="D29" s="80"/>
      <c r="E29" s="82"/>
      <c r="F29" s="64"/>
      <c r="G29" s="64"/>
      <c r="H29" s="70"/>
      <c r="I29" s="66"/>
    </row>
    <row r="30" spans="1:9" x14ac:dyDescent="0.2">
      <c r="A30" s="72"/>
      <c r="B30" s="73"/>
      <c r="C30" s="73"/>
      <c r="D30" s="74" t="s">
        <v>17</v>
      </c>
      <c r="E30" s="76"/>
      <c r="F30" s="76"/>
      <c r="G30" s="76"/>
      <c r="H30" s="77"/>
      <c r="I30" s="66"/>
    </row>
    <row r="31" spans="1:9" x14ac:dyDescent="0.2">
      <c r="A31" s="332" t="str">
        <f>TEXT(('Workbook Metadata Values'!B4)+4,"dddd")&amp;CHAR(10)&amp;YEAR(('Workbook Metadata Values'!B4)+4)&amp;"-"&amp;TEXT(('Workbook Metadata Values'!B4)+4,"mm")&amp;"-"&amp;TEXT(('Workbook Metadata Values'!B4)+4,"dd")+N("See the Values tab to easily change all of these dates")</f>
        <v>Thursday
2018-10-4</v>
      </c>
      <c r="B31" s="335" t="s">
        <v>3</v>
      </c>
      <c r="C31" s="60" t="s">
        <v>14</v>
      </c>
      <c r="D31" s="78"/>
      <c r="E31" s="68"/>
      <c r="F31" s="64"/>
      <c r="G31" s="64"/>
      <c r="H31" s="70"/>
      <c r="I31" s="66"/>
    </row>
    <row r="32" spans="1:9" ht="12.75" customHeight="1" x14ac:dyDescent="0.2">
      <c r="A32" s="333"/>
      <c r="B32" s="336"/>
      <c r="C32" s="67" t="s">
        <v>7</v>
      </c>
      <c r="D32" s="80"/>
      <c r="E32" s="82"/>
      <c r="F32" s="64"/>
      <c r="G32" s="64"/>
      <c r="H32" s="70"/>
      <c r="I32" s="84"/>
    </row>
    <row r="33" spans="1:9" x14ac:dyDescent="0.2">
      <c r="A33" s="333"/>
      <c r="B33" s="337"/>
      <c r="C33" s="67" t="s">
        <v>8</v>
      </c>
      <c r="D33" s="80"/>
      <c r="E33" s="82"/>
      <c r="F33" s="64"/>
      <c r="G33" s="64"/>
      <c r="H33" s="70"/>
      <c r="I33" s="84"/>
    </row>
    <row r="34" spans="1:9" x14ac:dyDescent="0.2">
      <c r="A34" s="333"/>
      <c r="B34" s="335" t="s">
        <v>4</v>
      </c>
      <c r="C34" s="67" t="s">
        <v>9</v>
      </c>
      <c r="D34" s="64"/>
      <c r="E34" s="82"/>
      <c r="F34" s="79"/>
      <c r="G34" s="64"/>
      <c r="H34" s="70"/>
      <c r="I34" s="84"/>
    </row>
    <row r="35" spans="1:9" x14ac:dyDescent="0.2">
      <c r="A35" s="333"/>
      <c r="B35" s="338"/>
      <c r="C35" s="67" t="s">
        <v>10</v>
      </c>
      <c r="D35" s="64"/>
      <c r="E35" s="82"/>
      <c r="F35" s="79"/>
      <c r="G35" s="64"/>
      <c r="H35" s="70"/>
      <c r="I35" s="84"/>
    </row>
    <row r="36" spans="1:9" x14ac:dyDescent="0.2">
      <c r="A36" s="334"/>
      <c r="B36" s="344"/>
      <c r="C36" s="67" t="s">
        <v>12</v>
      </c>
      <c r="D36" s="64"/>
      <c r="E36" s="82"/>
      <c r="F36" s="64"/>
      <c r="G36" s="64"/>
      <c r="H36" s="70"/>
      <c r="I36" s="66"/>
    </row>
    <row r="37" spans="1:9" x14ac:dyDescent="0.2">
      <c r="A37" s="72"/>
      <c r="B37" s="73"/>
      <c r="C37" s="73"/>
      <c r="D37" s="74" t="s">
        <v>17</v>
      </c>
      <c r="E37" s="75"/>
      <c r="F37" s="76"/>
      <c r="G37" s="76"/>
      <c r="H37" s="77"/>
      <c r="I37" s="66"/>
    </row>
    <row r="38" spans="1:9" x14ac:dyDescent="0.2">
      <c r="A38" s="332" t="str">
        <f>TEXT(('Workbook Metadata Values'!B4)+5,"dddd")&amp;CHAR(10)&amp;YEAR(('Workbook Metadata Values'!B4)+5)&amp;"-"&amp;TEXT(('Workbook Metadata Values'!B4)+5,"mm")&amp;"-"&amp;TEXT(('Workbook Metadata Values'!B4)+5,"dd")+N("See the Values tab to easily change all of these dates")</f>
        <v>Friday
2018-10-5</v>
      </c>
      <c r="B38" s="335" t="s">
        <v>5</v>
      </c>
      <c r="C38" s="60" t="s">
        <v>14</v>
      </c>
      <c r="D38" s="78"/>
      <c r="E38" s="68"/>
      <c r="F38" s="64"/>
      <c r="G38" s="64"/>
      <c r="H38" s="70"/>
      <c r="I38" s="66"/>
    </row>
    <row r="39" spans="1:9" ht="12.75" customHeight="1" x14ac:dyDescent="0.2">
      <c r="A39" s="333"/>
      <c r="B39" s="336"/>
      <c r="C39" s="71" t="s">
        <v>7</v>
      </c>
      <c r="D39" s="64"/>
      <c r="E39" s="68"/>
      <c r="F39" s="64"/>
      <c r="G39" s="64"/>
      <c r="H39" s="70"/>
      <c r="I39" s="66"/>
    </row>
    <row r="40" spans="1:9" x14ac:dyDescent="0.2">
      <c r="A40" s="333"/>
      <c r="B40" s="337"/>
      <c r="C40" s="60" t="s">
        <v>8</v>
      </c>
      <c r="D40" s="64"/>
      <c r="E40" s="68"/>
      <c r="F40" s="79"/>
      <c r="G40" s="64"/>
      <c r="H40" s="70"/>
      <c r="I40" s="66"/>
    </row>
    <row r="41" spans="1:9" x14ac:dyDescent="0.2">
      <c r="A41" s="333"/>
      <c r="B41" s="335" t="s">
        <v>4</v>
      </c>
      <c r="C41" s="60" t="s">
        <v>9</v>
      </c>
      <c r="D41" s="64"/>
      <c r="E41" s="68"/>
      <c r="F41" s="79"/>
      <c r="G41" s="64"/>
      <c r="H41" s="70"/>
      <c r="I41" s="66"/>
    </row>
    <row r="42" spans="1:9" x14ac:dyDescent="0.2">
      <c r="A42" s="333"/>
      <c r="B42" s="338"/>
      <c r="C42" s="60" t="s">
        <v>10</v>
      </c>
      <c r="D42" s="64"/>
      <c r="E42" s="68"/>
      <c r="F42" s="64"/>
      <c r="G42" s="64"/>
      <c r="H42" s="70"/>
      <c r="I42" s="66"/>
    </row>
    <row r="43" spans="1:9" x14ac:dyDescent="0.2">
      <c r="A43" s="334"/>
      <c r="B43" s="344"/>
      <c r="C43" s="60" t="s">
        <v>12</v>
      </c>
      <c r="D43" s="64"/>
      <c r="E43" s="68"/>
      <c r="F43" s="64"/>
      <c r="G43" s="64"/>
      <c r="H43" s="70"/>
      <c r="I43" s="66"/>
    </row>
    <row r="44" spans="1:9" ht="13.5" thickBot="1" x14ac:dyDescent="0.25">
      <c r="A44" s="85"/>
      <c r="B44" s="86"/>
      <c r="C44" s="86"/>
      <c r="D44" s="87"/>
      <c r="E44" s="88"/>
      <c r="F44" s="89"/>
      <c r="G44" s="89"/>
      <c r="H44" s="90"/>
      <c r="I44" s="66"/>
    </row>
    <row r="45" spans="1:9" ht="13.5" thickTop="1" x14ac:dyDescent="0.2"/>
    <row r="46" spans="1:9" x14ac:dyDescent="0.2">
      <c r="D46" s="94"/>
      <c r="E46" s="95"/>
    </row>
  </sheetData>
  <mergeCells count="20">
    <mergeCell ref="A31:A36"/>
    <mergeCell ref="B31:B33"/>
    <mergeCell ref="B34:B36"/>
    <mergeCell ref="A38:A43"/>
    <mergeCell ref="B38:B40"/>
    <mergeCell ref="B41:B43"/>
    <mergeCell ref="A17:A22"/>
    <mergeCell ref="B17:B19"/>
    <mergeCell ref="B20:B22"/>
    <mergeCell ref="A24:A29"/>
    <mergeCell ref="B24:B26"/>
    <mergeCell ref="B27:B29"/>
    <mergeCell ref="A10:A15"/>
    <mergeCell ref="B10:B12"/>
    <mergeCell ref="B13:B15"/>
    <mergeCell ref="A1:C1"/>
    <mergeCell ref="D1:H1"/>
    <mergeCell ref="A3:A8"/>
    <mergeCell ref="B3:B5"/>
    <mergeCell ref="B6:B8"/>
  </mergeCells>
  <dataValidations count="1">
    <dataValidation type="list" allowBlank="1" showInputMessage="1" showErrorMessage="1" sqref="G38:G43 G10:G15 G17:G22 G24:G29 G31:G36 G3:G8" xr:uid="{00000000-0002-0000-0300-000000000000}">
      <formula1>"Yes,No"</formula1>
    </dataValidation>
  </dataValidations>
  <printOptions horizontalCentered="1" verticalCentered="1"/>
  <pageMargins left="0.75" right="0.75" top="0.5" bottom="0.25" header="0" footer="0"/>
  <pageSetup scale="92" orientation="landscape" horizontalDpi="4294967294"/>
  <headerFooter alignWithMargins="0">
    <oddHeader xml:space="preserve">&amp;C&amp;"Arial,Bold"&amp;12EHR TC WGM Schedule
September 10-15, 2006
</oddHeader>
    <oddFooter>&amp;C&amp;P of &amp;N</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zoomScale="160" zoomScaleNormal="160" workbookViewId="0">
      <selection activeCell="A13" sqref="A13"/>
    </sheetView>
  </sheetViews>
  <sheetFormatPr defaultColWidth="11.42578125" defaultRowHeight="12.75" x14ac:dyDescent="0.2"/>
  <cols>
    <col min="1" max="1" width="73.28515625" style="2" customWidth="1"/>
    <col min="2" max="2" width="4.42578125" style="2" bestFit="1" customWidth="1"/>
    <col min="3" max="16384" width="11.42578125" style="2"/>
  </cols>
  <sheetData>
    <row r="1" spans="1:3" x14ac:dyDescent="0.2">
      <c r="A1" s="14" t="s">
        <v>24</v>
      </c>
    </row>
    <row r="2" spans="1:3" x14ac:dyDescent="0.2">
      <c r="A2" s="20" t="s">
        <v>131</v>
      </c>
      <c r="B2" s="128"/>
      <c r="C2" s="128"/>
    </row>
    <row r="3" spans="1:3" ht="38.25" x14ac:dyDescent="0.2">
      <c r="A3" s="164" t="s">
        <v>130</v>
      </c>
      <c r="B3" s="128"/>
      <c r="C3" s="128"/>
    </row>
    <row r="4" spans="1:3" x14ac:dyDescent="0.2">
      <c r="A4" s="20" t="s">
        <v>141</v>
      </c>
    </row>
    <row r="5" spans="1:3" x14ac:dyDescent="0.2">
      <c r="A5" s="20" t="s">
        <v>142</v>
      </c>
    </row>
    <row r="6" spans="1:3" x14ac:dyDescent="0.2">
      <c r="A6" s="15"/>
    </row>
    <row r="7" spans="1:3" x14ac:dyDescent="0.2">
      <c r="A7" s="15"/>
    </row>
    <row r="8" spans="1:3" x14ac:dyDescent="0.2">
      <c r="A8" s="15"/>
    </row>
    <row r="9" spans="1:3" x14ac:dyDescent="0.2">
      <c r="A9" s="15"/>
    </row>
    <row r="10" spans="1:3" x14ac:dyDescent="0.2">
      <c r="A10" s="15"/>
    </row>
    <row r="11" spans="1:3" x14ac:dyDescent="0.2">
      <c r="A11" s="15"/>
    </row>
    <row r="12" spans="1:3" x14ac:dyDescent="0.2">
      <c r="A12" s="15"/>
    </row>
  </sheetData>
  <pageMargins left="0.75" right="0.75" top="1" bottom="1" header="0.5" footer="0.5"/>
  <pageSetup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3"/>
  <sheetViews>
    <sheetView zoomScale="125" zoomScaleNormal="125" workbookViewId="0">
      <pane ySplit="1" topLeftCell="A2" activePane="bottomLeft" state="frozen"/>
      <selection pane="bottomLeft" activeCell="A17" sqref="A17"/>
    </sheetView>
  </sheetViews>
  <sheetFormatPr defaultColWidth="11.42578125" defaultRowHeight="12.75" x14ac:dyDescent="0.2"/>
  <cols>
    <col min="1" max="1" width="44" style="2" bestFit="1" customWidth="1"/>
    <col min="2" max="2" width="92" style="2" customWidth="1"/>
    <col min="3" max="16384" width="11.42578125" style="2"/>
  </cols>
  <sheetData>
    <row r="1" spans="1:2" ht="13.5" thickBot="1" x14ac:dyDescent="0.25">
      <c r="A1" s="1" t="s">
        <v>50</v>
      </c>
      <c r="B1" s="1" t="s">
        <v>51</v>
      </c>
    </row>
    <row r="2" spans="1:2" ht="36.75" customHeight="1" thickTop="1" x14ac:dyDescent="0.2">
      <c r="A2" s="13" t="s">
        <v>52</v>
      </c>
      <c r="B2" s="18" t="s">
        <v>80</v>
      </c>
    </row>
    <row r="3" spans="1:2" ht="36.75" customHeight="1" x14ac:dyDescent="0.2">
      <c r="A3" s="6" t="s">
        <v>53</v>
      </c>
      <c r="B3" s="5" t="s">
        <v>31</v>
      </c>
    </row>
    <row r="4" spans="1:2" ht="36.75" customHeight="1" x14ac:dyDescent="0.2">
      <c r="A4" s="6" t="s">
        <v>54</v>
      </c>
      <c r="B4" s="5" t="s">
        <v>32</v>
      </c>
    </row>
    <row r="5" spans="1:2" x14ac:dyDescent="0.2">
      <c r="A5" s="8" t="s">
        <v>62</v>
      </c>
      <c r="B5" s="19" t="s">
        <v>128</v>
      </c>
    </row>
    <row r="6" spans="1:2" ht="36.75" customHeight="1" x14ac:dyDescent="0.2">
      <c r="A6" s="6" t="s">
        <v>55</v>
      </c>
      <c r="B6" s="5" t="s">
        <v>26</v>
      </c>
    </row>
    <row r="7" spans="1:2" ht="36.75" customHeight="1" x14ac:dyDescent="0.2">
      <c r="A7" s="6" t="s">
        <v>56</v>
      </c>
      <c r="B7" s="5" t="s">
        <v>28</v>
      </c>
    </row>
    <row r="8" spans="1:2" ht="36.75" customHeight="1" x14ac:dyDescent="0.2">
      <c r="A8" s="6" t="s">
        <v>57</v>
      </c>
      <c r="B8" s="5" t="s">
        <v>34</v>
      </c>
    </row>
    <row r="9" spans="1:2" ht="36.75" customHeight="1" x14ac:dyDescent="0.2">
      <c r="A9" s="6" t="s">
        <v>58</v>
      </c>
      <c r="B9" s="5" t="s">
        <v>33</v>
      </c>
    </row>
    <row r="10" spans="1:2" ht="25.5" x14ac:dyDescent="0.2">
      <c r="A10" s="8" t="s">
        <v>59</v>
      </c>
      <c r="B10" s="7" t="s">
        <v>30</v>
      </c>
    </row>
    <row r="11" spans="1:2" x14ac:dyDescent="0.2">
      <c r="A11" s="8" t="s">
        <v>60</v>
      </c>
      <c r="B11" s="7" t="s">
        <v>69</v>
      </c>
    </row>
    <row r="12" spans="1:2" ht="38.25" x14ac:dyDescent="0.2">
      <c r="A12" s="8" t="s">
        <v>29</v>
      </c>
      <c r="B12" s="7" t="s">
        <v>36</v>
      </c>
    </row>
    <row r="13" spans="1:2" x14ac:dyDescent="0.2">
      <c r="A13" s="8" t="s">
        <v>61</v>
      </c>
      <c r="B13" s="8" t="s">
        <v>71</v>
      </c>
    </row>
    <row r="14" spans="1:2" x14ac:dyDescent="0.2">
      <c r="A14" s="8" t="s">
        <v>35</v>
      </c>
      <c r="B14" s="8" t="s">
        <v>72</v>
      </c>
    </row>
    <row r="15" spans="1:2" x14ac:dyDescent="0.2">
      <c r="A15" s="8" t="s">
        <v>70</v>
      </c>
      <c r="B15" s="19" t="s">
        <v>129</v>
      </c>
    </row>
    <row r="16" spans="1:2" x14ac:dyDescent="0.2">
      <c r="A16" s="19" t="s">
        <v>143</v>
      </c>
      <c r="B16" s="19" t="s">
        <v>144</v>
      </c>
    </row>
    <row r="17" spans="1:2" x14ac:dyDescent="0.2">
      <c r="A17" s="8"/>
      <c r="B17" s="8"/>
    </row>
    <row r="18" spans="1:2" x14ac:dyDescent="0.2">
      <c r="A18" s="8"/>
      <c r="B18" s="8"/>
    </row>
    <row r="19" spans="1:2" x14ac:dyDescent="0.2">
      <c r="A19" s="8"/>
      <c r="B19" s="8"/>
    </row>
    <row r="20" spans="1:2" x14ac:dyDescent="0.2">
      <c r="A20" s="8"/>
      <c r="B20" s="8"/>
    </row>
    <row r="21" spans="1:2" x14ac:dyDescent="0.2">
      <c r="A21" s="8"/>
      <c r="B21" s="8"/>
    </row>
    <row r="22" spans="1:2" x14ac:dyDescent="0.2">
      <c r="A22" s="8"/>
      <c r="B22" s="8"/>
    </row>
    <row r="23" spans="1:2" x14ac:dyDescent="0.2">
      <c r="A23" s="8"/>
      <c r="B23" s="8"/>
    </row>
    <row r="24" spans="1:2" x14ac:dyDescent="0.2">
      <c r="A24" s="8"/>
      <c r="B24" s="8"/>
    </row>
    <row r="25" spans="1:2" x14ac:dyDescent="0.2">
      <c r="A25" s="8"/>
      <c r="B25" s="8"/>
    </row>
    <row r="26" spans="1:2" x14ac:dyDescent="0.2">
      <c r="A26" s="8"/>
      <c r="B26" s="8"/>
    </row>
    <row r="27" spans="1:2" x14ac:dyDescent="0.2">
      <c r="A27" s="8"/>
      <c r="B27" s="8"/>
    </row>
    <row r="28" spans="1:2" x14ac:dyDescent="0.2">
      <c r="A28" s="6"/>
      <c r="B28" s="6"/>
    </row>
    <row r="29" spans="1:2" x14ac:dyDescent="0.2">
      <c r="A29" s="6"/>
      <c r="B29" s="6"/>
    </row>
    <row r="30" spans="1:2" x14ac:dyDescent="0.2">
      <c r="A30" s="6"/>
      <c r="B30" s="6"/>
    </row>
    <row r="31" spans="1:2" x14ac:dyDescent="0.2">
      <c r="A31" s="6"/>
      <c r="B31" s="6"/>
    </row>
    <row r="32" spans="1:2"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D8"/>
  <sheetViews>
    <sheetView workbookViewId="0">
      <selection activeCell="B4" sqref="B4"/>
    </sheetView>
  </sheetViews>
  <sheetFormatPr defaultColWidth="11.42578125" defaultRowHeight="12.75" x14ac:dyDescent="0.2"/>
  <cols>
    <col min="1" max="1" width="51.140625" style="2" customWidth="1"/>
    <col min="2" max="3" width="11.42578125" style="2" customWidth="1"/>
    <col min="4" max="4" width="20.42578125" style="2" customWidth="1"/>
    <col min="5" max="16384" width="11.42578125" style="2"/>
  </cols>
  <sheetData>
    <row r="3" spans="1:4" ht="39.75" customHeight="1" x14ac:dyDescent="0.2">
      <c r="A3" s="20" t="s">
        <v>81</v>
      </c>
    </row>
    <row r="4" spans="1:4" x14ac:dyDescent="0.2">
      <c r="A4" s="17" t="s">
        <v>79</v>
      </c>
      <c r="B4" s="16">
        <v>43373</v>
      </c>
      <c r="C4" s="163">
        <f>B4</f>
        <v>43373</v>
      </c>
      <c r="D4" s="238" t="str">
        <f>IF(WEEKDAY(C4)&lt;&gt;1,"ERROR","")</f>
        <v/>
      </c>
    </row>
    <row r="7" spans="1:4" ht="142.5" customHeight="1" x14ac:dyDescent="0.2">
      <c r="A7" s="197" t="s">
        <v>183</v>
      </c>
    </row>
    <row r="8" spans="1:4" x14ac:dyDescent="0.2">
      <c r="A8" s="196" t="s">
        <v>182</v>
      </c>
    </row>
  </sheetData>
  <pageMargins left="0.75" right="0.75" top="1" bottom="1"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EHR WG agenda</vt:lpstr>
      <vt:lpstr>Topics</vt:lpstr>
      <vt:lpstr>FP Issues</vt:lpstr>
      <vt:lpstr>Personal agenda</vt:lpstr>
      <vt:lpstr>Goals for Week</vt:lpstr>
      <vt:lpstr>Co-Chairs</vt:lpstr>
      <vt:lpstr>Workbook Metadata Values</vt:lpstr>
      <vt:lpstr>'EHR WG agenda'!Print_Area</vt:lpstr>
      <vt:lpstr>'Personal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EHR WG Agenda</dc:title>
  <dc:creator>John Ritter</dc:creator>
  <cp:lastModifiedBy>mbrody</cp:lastModifiedBy>
  <cp:lastPrinted>2015-01-19T20:27:03Z</cp:lastPrinted>
  <dcterms:created xsi:type="dcterms:W3CDTF">2001-09-30T16:27:02Z</dcterms:created>
  <dcterms:modified xsi:type="dcterms:W3CDTF">2018-07-20T14:02:55Z</dcterms:modified>
</cp:coreProperties>
</file>