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75" yWindow="75" windowWidth="12120" windowHeight="747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Ballot!$A$1:$AK$96</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Instructions!$B$41</definedName>
    <definedName name="C_5578" localSheetId="1">Ballot!$J$8</definedName>
    <definedName name="C_6394" localSheetId="1">Ballot!$J$2</definedName>
    <definedName name="Change_Applied" localSheetId="3">'Instructions Cont..'!#REF!</definedName>
    <definedName name="Change_Applied">Instructions!$B$36</definedName>
    <definedName name="commentgroup">Instructions!$B$29</definedName>
    <definedName name="Comments" localSheetId="3">'Instructions Cont..'!#REF!</definedName>
    <definedName name="Comments">Instructions!$B$26</definedName>
    <definedName name="ComTime">Instructions!$B$43</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Instructions!$B$30</definedName>
    <definedName name="Disposition_Comment" localSheetId="3">'Instructions Cont..'!#REF!</definedName>
    <definedName name="Disposition_Comment">Instructions!$B$33</definedName>
    <definedName name="Disposition_Committee" localSheetId="3">'Instructions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3">'Instructions Cont..'!#REF!</definedName>
    <definedName name="Domain">Instructions!$B$21</definedName>
    <definedName name="Existing_Wording" localSheetId="3">'Instructions Cont..'!#REF!</definedName>
    <definedName name="Existing_Wording">Instructions!$B$24</definedName>
    <definedName name="FilterRow">Ballot!#REF!</definedName>
    <definedName name="FirstRow">Ballot!$2:$2</definedName>
    <definedName name="For_Against_Abstain" localSheetId="3">'Instructions Cont..'!#REF!</definedName>
    <definedName name="For_Against_Abstain">Instructions!$B$35</definedName>
    <definedName name="ID" localSheetId="3">'Instructions Cont..'!#REF!</definedName>
    <definedName name="ID">Instructions!$B$42</definedName>
    <definedName name="Identifier" localSheetId="3">'Instructions Cont..'!#REF!</definedName>
    <definedName name="Identifier">Instructions!#REF!</definedName>
    <definedName name="IDNumCol">Ballot!#REF!</definedName>
    <definedName name="InPerson">Submitter!#REF!</definedName>
    <definedName name="InPersReq">Ballot!$M$2:$M$96</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Instructions!$B$40</definedName>
    <definedName name="Ov">Submitter!$F$9</definedName>
    <definedName name="OverallVote">Submitter!$G$9</definedName>
    <definedName name="OVote">Setup!$B$9:$D$9</definedName>
    <definedName name="_xlnm.Print_Area" localSheetId="1">Ballot!$B$1:$L$96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Ballot!#REF!,Ballot!$1:$1</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Instructions!$B$25</definedName>
    <definedName name="Pubs" localSheetId="3">'Instructions Cont..'!#REF!</definedName>
    <definedName name="Pubs">Instructions!$B$22</definedName>
    <definedName name="RecFrom">Instructions!$B$44</definedName>
    <definedName name="ReferredTo">Instructions!$B$43</definedName>
    <definedName name="Responsibility" localSheetId="3">'Instructions Cont..'!#REF!</definedName>
    <definedName name="Responsibility">Instructions!$B$34</definedName>
    <definedName name="ResReq">Instructions!$B$27</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Instructions!$B$20</definedName>
    <definedName name="Status">Instructions!$B$45</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Instructions!$B$38</definedName>
    <definedName name="SubmitterOrganization" localSheetId="3">'Instructions Cont..'!#REF!</definedName>
    <definedName name="SubmitterOrganization">Instructions!$B$39</definedName>
    <definedName name="SubstantiveChange" localSheetId="3">'Instructions Cont..'!#REF!</definedName>
    <definedName name="SubstantiveChange">Instructions!$B$37</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Instructions!$B$23</definedName>
    <definedName name="Vote" localSheetId="3">'Instructions Cont..'!#REF!</definedName>
    <definedName name="Vote">Instructions!#REF!</definedName>
    <definedName name="Withdraw" localSheetId="3">'Instructions Cont..'!#REF!</definedName>
    <definedName name="Withdraw">Instructions!$B$31</definedName>
  </definedNames>
  <calcPr calcId="145621"/>
</workbook>
</file>

<file path=xl/calcChain.xml><?xml version="1.0" encoding="utf-8"?>
<calcChain xmlns="http://schemas.openxmlformats.org/spreadsheetml/2006/main">
  <c r="Z96" i="1" l="1"/>
  <c r="Z95" i="1"/>
  <c r="Z94" i="1"/>
  <c r="Z93" i="1"/>
  <c r="Z92" i="1"/>
  <c r="Z91" i="1"/>
  <c r="Y96" i="1"/>
  <c r="Y95" i="1"/>
  <c r="Y94" i="1"/>
  <c r="Y93" i="1"/>
  <c r="Y92" i="1"/>
  <c r="Y91" i="1"/>
  <c r="Z90" i="1"/>
  <c r="Z89" i="1"/>
  <c r="Z88" i="1"/>
  <c r="Z87" i="1"/>
  <c r="Z86" i="1"/>
  <c r="Z85" i="1"/>
  <c r="Z84" i="1"/>
  <c r="Z83" i="1"/>
  <c r="Z82" i="1"/>
  <c r="Z81" i="1"/>
  <c r="Z80" i="1"/>
  <c r="Y90" i="1"/>
  <c r="Y89" i="1"/>
  <c r="Y88" i="1"/>
  <c r="Y87" i="1"/>
  <c r="Y86" i="1"/>
  <c r="Y85" i="1"/>
  <c r="Y84" i="1"/>
  <c r="Y83" i="1"/>
  <c r="Y82" i="1"/>
  <c r="Y81" i="1"/>
  <c r="Y80" i="1"/>
  <c r="Z79" i="1"/>
  <c r="Z78" i="1"/>
  <c r="Z77" i="1"/>
  <c r="Z76" i="1"/>
  <c r="Z75" i="1"/>
  <c r="Z74" i="1"/>
  <c r="Z73" i="1"/>
  <c r="Z72" i="1"/>
  <c r="Z71" i="1"/>
  <c r="Z70" i="1"/>
  <c r="Z69" i="1"/>
  <c r="Z68" i="1"/>
  <c r="Z67" i="1"/>
  <c r="Z66" i="1"/>
  <c r="Z65" i="1"/>
  <c r="Z64" i="1"/>
  <c r="Z63" i="1"/>
  <c r="Z62" i="1"/>
  <c r="Z61" i="1"/>
  <c r="Z60" i="1"/>
  <c r="Z59" i="1"/>
  <c r="Z58" i="1"/>
  <c r="Z57" i="1"/>
  <c r="Y79" i="1"/>
  <c r="Y78" i="1"/>
  <c r="Y77" i="1"/>
  <c r="Y76" i="1"/>
  <c r="Y75" i="1"/>
  <c r="Y74" i="1"/>
  <c r="Y73" i="1"/>
  <c r="Y72" i="1"/>
  <c r="Y71" i="1"/>
  <c r="Y70" i="1"/>
  <c r="Y69" i="1"/>
  <c r="Y68" i="1"/>
  <c r="Y67" i="1"/>
  <c r="Y66" i="1"/>
  <c r="Y65" i="1"/>
  <c r="Y64" i="1"/>
  <c r="Y63" i="1"/>
  <c r="Y62" i="1"/>
  <c r="Y61" i="1"/>
  <c r="Y60" i="1"/>
  <c r="Y59" i="1"/>
  <c r="Y58" i="1"/>
  <c r="Y57" i="1"/>
  <c r="Z56" i="1"/>
  <c r="Z55" i="1"/>
  <c r="Z54" i="1"/>
  <c r="Z53" i="1"/>
  <c r="Z52" i="1"/>
  <c r="Z51" i="1"/>
  <c r="Z50" i="1"/>
  <c r="Z49" i="1"/>
  <c r="Z48" i="1"/>
  <c r="Z47" i="1"/>
  <c r="Z46" i="1"/>
  <c r="Z45" i="1"/>
  <c r="Z44" i="1"/>
  <c r="Z43" i="1"/>
  <c r="Z42" i="1"/>
  <c r="Z41" i="1"/>
  <c r="Z40" i="1"/>
  <c r="Z39" i="1"/>
  <c r="Z38" i="1"/>
  <c r="Z37" i="1"/>
  <c r="Y56" i="1"/>
  <c r="Y55" i="1"/>
  <c r="Y54" i="1"/>
  <c r="Y53" i="1"/>
  <c r="Y52" i="1"/>
  <c r="Y51" i="1"/>
  <c r="Y50" i="1"/>
  <c r="Y49" i="1"/>
  <c r="Y48" i="1"/>
  <c r="Y47" i="1"/>
  <c r="Y46" i="1"/>
  <c r="Y45" i="1"/>
  <c r="Y44" i="1"/>
  <c r="Y43" i="1"/>
  <c r="Y42" i="1"/>
  <c r="Y41" i="1"/>
  <c r="Y40" i="1"/>
  <c r="Y39" i="1"/>
  <c r="Y38" i="1"/>
  <c r="Y37" i="1"/>
  <c r="Z36" i="1"/>
  <c r="Z35" i="1"/>
  <c r="Z34" i="1"/>
  <c r="Z33" i="1"/>
  <c r="Z32" i="1"/>
  <c r="Z31" i="1"/>
  <c r="Z30" i="1"/>
  <c r="Z29" i="1"/>
  <c r="Z28" i="1"/>
  <c r="Z27" i="1"/>
  <c r="Z26" i="1"/>
  <c r="Z25" i="1"/>
  <c r="Z24" i="1"/>
  <c r="Y36" i="1"/>
  <c r="Y35" i="1"/>
  <c r="Y34" i="1"/>
  <c r="Y33" i="1"/>
  <c r="Y32" i="1"/>
  <c r="Y31" i="1"/>
  <c r="Y30" i="1"/>
  <c r="Y29" i="1"/>
  <c r="Y28" i="1"/>
  <c r="Y27" i="1"/>
  <c r="Y26" i="1"/>
  <c r="Y25" i="1"/>
  <c r="Y24" i="1"/>
  <c r="Z23" i="1"/>
  <c r="Z22" i="1"/>
  <c r="Z21" i="1"/>
  <c r="Z20" i="1"/>
  <c r="Z19" i="1"/>
  <c r="Z18" i="1"/>
  <c r="Z17" i="1"/>
  <c r="Z16" i="1"/>
  <c r="Y23" i="1"/>
  <c r="Y22" i="1"/>
  <c r="Y21" i="1"/>
  <c r="Y20" i="1"/>
  <c r="Y19" i="1"/>
  <c r="Y18" i="1"/>
  <c r="Y17" i="1"/>
  <c r="Y16" i="1"/>
  <c r="Z15" i="1"/>
  <c r="Z14" i="1"/>
  <c r="Z13" i="1"/>
  <c r="Z12" i="1"/>
  <c r="Y15" i="1"/>
  <c r="Y14" i="1"/>
  <c r="Y13" i="1"/>
  <c r="Y12" i="1"/>
  <c r="Z3" i="1"/>
  <c r="Z4" i="1"/>
  <c r="Z5" i="1"/>
  <c r="Z6" i="1"/>
  <c r="Z7" i="1"/>
  <c r="Z8" i="1"/>
  <c r="Z9" i="1"/>
  <c r="Z10" i="1"/>
  <c r="Z11" i="1"/>
  <c r="Z2" i="1"/>
  <c r="Y3" i="1"/>
  <c r="Y4" i="1"/>
  <c r="Y5" i="1"/>
  <c r="Y6" i="1"/>
  <c r="Y7" i="1"/>
  <c r="Y8" i="1"/>
  <c r="Y9" i="1"/>
  <c r="Y10" i="1"/>
  <c r="Y11" i="1"/>
  <c r="Y2" i="1"/>
  <c r="A10" i="6"/>
</calcChain>
</file>

<file path=xl/sharedStrings.xml><?xml version="1.0" encoding="utf-8"?>
<sst xmlns="http://schemas.openxmlformats.org/spreadsheetml/2006/main" count="1052" uniqueCount="590">
  <si>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</si>
  <si>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</si>
  <si>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</si>
  <si>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</si>
  <si>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</si>
  <si>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</si>
  <si>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</si>
  <si>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</si>
  <si>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</si>
  <si>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</si>
  <si>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</si>
  <si>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</si>
  <si>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</si>
  <si>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</si>
  <si>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</si>
  <si>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</si>
  <si>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</si>
  <si>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</si>
  <si>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</si>
  <si>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</si>
  <si>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</si>
  <si>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</si>
  <si>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</si>
  <si>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</si>
  <si>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</si>
  <si>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</si>
  <si>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</si>
  <si>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</si>
  <si>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</si>
  <si>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</si>
  <si>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</si>
  <si>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</si>
  <si>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</si>
  <si>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family val="2"/>
      </rPr>
      <t xml:space="preserve">
1. </t>
    </r>
    <r>
      <rPr>
        <sz val="10"/>
        <rFont val="Arial"/>
        <family val="2"/>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family val="2"/>
      </rPr>
      <t xml:space="preserve">3. </t>
    </r>
    <r>
      <rPr>
        <sz val="10"/>
        <rFont val="Arial"/>
        <family val="2"/>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</si>
  <si>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</si>
  <si>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</si>
  <si>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</si>
  <si>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</si>
  <si>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</si>
  <si>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</si>
  <si>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</si>
  <si>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</si>
  <si>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</si>
  <si>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</si>
  <si>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</si>
  <si>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</si>
  <si>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</si>
  <si>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</si>
  <si>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</si>
  <si>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</si>
  <si>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</si>
  <si>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</si>
  <si>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</si>
  <si>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</si>
  <si>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</si>
  <si>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</si>
  <si>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</si>
  <si>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</si>
  <si>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</si>
  <si>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</si>
  <si>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</si>
  <si>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</si>
  <si>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</si>
  <si>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</si>
  <si>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</si>
  <si>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</si>
  <si>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</si>
  <si>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</si>
  <si>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</si>
  <si>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</si>
  <si>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</si>
  <si>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</si>
  <si>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</si>
  <si>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</si>
  <si>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</si>
  <si>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</si>
  <si>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</si>
  <si>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</si>
  <si>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</si>
  <si>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</si>
  <si>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</si>
  <si>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</si>
  <si>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</si>
  <si>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</si>
  <si>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</si>
  <si>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</si>
  <si>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</si>
  <si>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</si>
  <si>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</si>
  <si>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</si>
  <si>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</si>
  <si>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</si>
  <si>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</si>
  <si>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</si>
  <si>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</si>
  <si>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</si>
  <si>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</si>
  <si>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</si>
  <si>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</si>
  <si>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</si>
  <si>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</si>
  <si>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</si>
  <si>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</si>
  <si>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</si>
  <si>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</si>
  <si>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</si>
  <si>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</si>
  <si>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</si>
  <si>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</si>
  <si>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</si>
  <si>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</si>
  <si>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</si>
  <si>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</si>
  <si>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</si>
  <si>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</si>
  <si>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</si>
  <si>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</si>
  <si>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</si>
  <si>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</si>
  <si>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</si>
  <si>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</si>
  <si>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</si>
  <si>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</si>
  <si>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</si>
  <si>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</si>
  <si>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</si>
  <si>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</si>
  <si>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</si>
  <si>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</si>
  <si>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</si>
  <si>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</si>
  <si>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</si>
  <si>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</si>
  <si>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</si>
  <si>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</si>
  <si>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</si>
  <si>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</si>
  <si>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</si>
  <si>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This is an identifier used by HL7 Committees.  Please do not alter.</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</si>
  <si>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</si>
  <si>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</si>
  <si>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</si>
  <si>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</si>
  <si>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</si>
  <si>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</si>
  <si>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</si>
  <si>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</si>
  <si>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</si>
  <si>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</si>
  <si>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</si>
  <si>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</si>
  <si>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</si>
  <si>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</si>
  <si>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</si>
  <si>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</si>
  <si>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</si>
  <si>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</si>
  <si>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</si>
  <si>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</si>
  <si>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</si>
  <si>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</si>
  <si>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</si>
  <si>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</si>
  <si>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</si>
  <si>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</si>
  <si>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</si>
  <si>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</si>
  <si>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</si>
  <si>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</si>
  <si>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</si>
  <si>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</si>
  <si>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</si>
  <si>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</si>
  <si>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</si>
  <si>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</si>
  <si>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</si>
  <si>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</si>
  <si>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Enter Ballot Comments (Line Items)</t>
  </si>
  <si>
    <t>Notes</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</si>
  <si>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</si>
  <si>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</si>
  <si>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</si>
  <si>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</si>
  <si>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</si>
  <si>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</si>
  <si>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</si>
  <si>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</si>
  <si>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</si>
  <si>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</si>
  <si>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</si>
  <si>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</si>
  <si>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</si>
  <si>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</si>
  <si>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</si>
  <si>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</si>
  <si>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</si>
  <si>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</si>
  <si>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</si>
  <si>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January 2013</t>
  </si>
  <si>
    <t>StDocs</t>
  </si>
  <si>
    <t>Language, Language  Ability Value set and Language Ability Proficiency value set reference tables are missing</t>
  </si>
  <si>
    <t>A-T</t>
  </si>
  <si>
    <t xml:space="preserve">1. The receivedOrganization, if present, SHALL contain exactly one [1..1] name (CONF:5578). </t>
  </si>
  <si>
    <t>Hyperlink on CONF is not working</t>
  </si>
  <si>
    <t>2.2.6 and many other places</t>
  </si>
  <si>
    <t>page 39</t>
  </si>
  <si>
    <t>This page is Blank.  Is it intentional?</t>
  </si>
  <si>
    <t>3.2.30</t>
  </si>
  <si>
    <t xml:space="preserve">None of the hyperlinks in the document are not working. </t>
  </si>
  <si>
    <t>Page 50</t>
  </si>
  <si>
    <t>Table X: Responsible Party Value Set (excerpt)</t>
  </si>
  <si>
    <t>No table associated to this caption</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</si>
  <si>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</si>
  <si>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</si>
  <si>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</si>
  <si>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</si>
  <si>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</si>
  <si>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</si>
  <si>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</si>
  <si>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</si>
  <si>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</si>
  <si>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</si>
  <si>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</si>
  <si>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</si>
  <si>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</si>
  <si>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</si>
  <si>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</si>
  <si>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</si>
  <si>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</si>
  <si>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</si>
  <si>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</si>
  <si>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</si>
  <si>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</si>
  <si>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</si>
  <si>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</si>
  <si>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</si>
  <si>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</si>
  <si>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</si>
  <si>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</si>
  <si>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</si>
  <si>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</si>
  <si>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</si>
  <si>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</si>
  <si>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</si>
  <si>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</si>
  <si>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</si>
  <si>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</si>
  <si>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</si>
  <si>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</si>
  <si>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</si>
  <si>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</si>
  <si>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</si>
  <si>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</si>
  <si>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</si>
  <si>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</si>
  <si>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</si>
  <si>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</si>
  <si>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</si>
  <si>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</si>
  <si>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</si>
  <si>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</si>
  <si>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</si>
  <si>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</si>
  <si>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</si>
  <si>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</si>
  <si>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</si>
  <si>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</si>
  <si>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</si>
  <si>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</si>
  <si>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</si>
  <si>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</si>
  <si>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</si>
  <si>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</si>
  <si>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</si>
  <si>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</si>
  <si>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</si>
  <si>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</si>
  <si>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</si>
  <si>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</si>
  <si>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</si>
  <si>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ArB</t>
  </si>
  <si>
    <t>Attach</t>
  </si>
  <si>
    <t>Attachments</t>
  </si>
  <si>
    <t>Disposition WG</t>
  </si>
  <si>
    <t>ArB,Arden,Attach,BoD,Cardio,CBCC,CCOW,CDS,CG,CIC,CS,Conform,Ed,EHR,EmerCare,FM,GAS,HCD,II,Impl,InM,ITS,Lab,M and M,M and M/ CMETs,MM/ Templates,MM/ Tooling,MedRec,OO,PA,PC,PHER,PM,PS,PSC,RCRIM,RX,Sched,Sec,SOA,StDocs,Templates,Voc</t>
  </si>
  <si>
    <t>HL7 Attachment Specification: Supplement to Consolidated CDA Templated Guide, Release 1 (AS_CDATEMPGD_R1_I1_2013JAN) - 1st Informative Ballot</t>
  </si>
  <si>
    <t>Vinayak Kulkarni</t>
  </si>
  <si>
    <t>vinayak.kulkarni@siemens.com</t>
  </si>
  <si>
    <t>610 219 6798</t>
  </si>
  <si>
    <t>SIEMENS HealthCare</t>
  </si>
  <si>
    <t>2.2.1.1</t>
  </si>
  <si>
    <t>2. This patient SHALL contain exactly one [1..1] administrativeGenderCode. (NEWCONF:xxxxx).</t>
  </si>
  <si>
    <t>A-S</t>
  </si>
  <si>
    <t>For the consistancy with other CDA documents, added valueset reference until and unless there is specific reason for this, because I am seeing NEWCONF instead of using existing CONF</t>
  </si>
  <si>
    <r>
      <t>2. This patient SHALL contain exactly one [1..1] administrativeGenderCode</t>
    </r>
    <r>
      <rPr>
        <b/>
        <sz val="10"/>
        <color indexed="10"/>
        <rFont val="Times New Roman"/>
        <family val="1"/>
      </rPr>
      <t xml:space="preserve">, which SHALL be selected from ValueSet Administrative Gender (HL7 V3) 2.16.840.1.113883.1.11.1 DYNAMIC (CONF:6394).  </t>
    </r>
    <r>
      <rPr>
        <sz val="10"/>
        <rFont val="Times New Roman"/>
        <family val="1"/>
      </rPr>
      <t>(NEWCONF:xxxxx).</t>
    </r>
  </si>
  <si>
    <t>Neg-Mi</t>
  </si>
  <si>
    <t>2.2.1.2</t>
  </si>
  <si>
    <t>a. A guardian, if present, SHOULD contain zero or one [0..1] code (NEWCONF:xxxxx)</t>
  </si>
  <si>
    <r>
      <t xml:space="preserve">a. A guardian, if present, SHOULD contain zero or one [0..1] code (NEWCONF:xxxxx) , </t>
    </r>
    <r>
      <rPr>
        <b/>
        <sz val="10"/>
        <color indexed="10"/>
        <rFont val="Times New Roman"/>
        <family val="1"/>
      </rPr>
      <t xml:space="preserve">which SHALL be selected from ValueSet Personal Relationship Role Type 2.16.840.1.113883.1.11.19563 DYNAMIC (CONF:5326). </t>
    </r>
  </si>
  <si>
    <t>Though it is going to be a new CONF, I guess it should still refer the same value set.</t>
  </si>
  <si>
    <t>A-Q</t>
  </si>
  <si>
    <t>i. This guardianPerson SHALL contain at least one [1..*] name (CONF:5386).</t>
  </si>
  <si>
    <t>The content of the name shall be conformant to what data type?</t>
  </si>
  <si>
    <t>d. A guardian, if present, MAY contain zero or more [0..*] telecom (CONF:5382).</t>
  </si>
  <si>
    <t>Did not specify the usage of @use attribute. How does universal header telecom looks like? Is there a different value set?  Document is not clear about  how to use this attribute.
Though the example is using @ use attribute.</t>
  </si>
  <si>
    <t>Additional constraints under place are missing. Like  This place SHALL contain exactly one [1..1] addr (CONF:5397). 
Examples are having gaps to the conformant statements specified in the description.</t>
  </si>
  <si>
    <t>2.2.1.6</t>
  </si>
  <si>
    <t>2.2.1.2 ,
2.2.1.5 and all other places where telecom is used</t>
  </si>
  <si>
    <t>2.2.1.3, and all other places where addr is used</t>
  </si>
  <si>
    <t>b. This code SHALL come from the LOINC Document Ontology where Patient Note (51855-5) is the root of the hierarchy. (NEWCONF:xxxxx).</t>
  </si>
  <si>
    <t>b. Title will have the words “Patient Authored Note”</t>
  </si>
  <si>
    <t>b. This code SHALL come from the LOINC Document Ontology where Patient Note (51855-5) is the root of the hierarchy. (NEWCONF:xxxxx) DYNAMIC</t>
  </si>
  <si>
    <t>b. Title SHALL the words “Patient Authored Note”</t>
  </si>
  <si>
    <t>Fix underline on main page, font inconsistencies, and headers throughout the document</t>
  </si>
  <si>
    <t>Add conformance numbers everywhere.</t>
  </si>
  <si>
    <t>Please make sure this is a DYNAMIC binding.</t>
  </si>
  <si>
    <t>Its unclear whether this is meant to be a conformance statement. Please add conformance verb or make clear its guidance-only.</t>
  </si>
  <si>
    <t>Sample file and example</t>
  </si>
  <si>
    <t>Open Issues</t>
  </si>
  <si>
    <t>Conformance Numbers</t>
  </si>
  <si>
    <t>2.2.13 ComponentOf</t>
  </si>
  <si>
    <t>US Realm Patient Authored Note Document Header</t>
  </si>
  <si>
    <t>Document templates</t>
  </si>
  <si>
    <t>A-C</t>
  </si>
  <si>
    <t>In a CCD the encompassingEncounter may be used when documenting a specific encounter and its participants. All relevant encounters in a CCD may be listed in the encounters section.</t>
  </si>
  <si>
    <t>NamesAddresses should be drawn (when possible) from the publishing faclitators guide:</t>
  </si>
  <si>
    <t>Discuss and resolve open issues before publishing
Comment: NUCC does have a fair amount of allied health professional codes - have you found some deficiencies?</t>
  </si>
  <si>
    <t>Conformance numbers appear to be meaningless right now, either:
NEWCONF:xxxxx). Or using random conformance numbers from other guides.
Needs to be fixed before publication</t>
  </si>
  <si>
    <t>I don’t think this paragraph is intended. It is not a CCD, correct?</t>
  </si>
  <si>
    <t xml:space="preserve">Missing conformance statement: "Conforms to US realm header.
The example nor sample file contain the US realm template ID
</t>
  </si>
  <si>
    <t>If the template conforms to the US realm header you only need to reiterate in the child template what is different.</t>
  </si>
  <si>
    <t>It is not clear what is a US realm header requirement, and what constraintes are unique/new/further constrained in the US realm Pt authored note.
Take care that no changes are agreed upon during ballot reconciliation that are US realm requirments if you want to continue to conform to the US realm</t>
  </si>
  <si>
    <t>Probably need to state SHALL contain structured body - even if you are not defining what that structured body is right now.</t>
  </si>
  <si>
    <t>2.2.11</t>
  </si>
  <si>
    <t>3.2.1.3 Birthplace</t>
  </si>
  <si>
    <t>3.2.1.4</t>
  </si>
  <si>
    <t>3.2.3 Data Enterer</t>
  </si>
  <si>
    <t>3.2.4 Informant</t>
  </si>
  <si>
    <t>3.2.7 Legal Authenticator</t>
  </si>
  <si>
    <t>3.2.8 Authenticator</t>
  </si>
  <si>
    <t>3.2.11</t>
  </si>
  <si>
    <t>6.b and many other places</t>
  </si>
  <si>
    <t>1. on line 28, page 32</t>
  </si>
  <si>
    <t>Page 46, line 9</t>
  </si>
  <si>
    <t>Page 46, line 38</t>
  </si>
  <si>
    <t>page 57, line 27</t>
  </si>
  <si>
    <t>page 58, line 40</t>
  </si>
  <si>
    <t>38.a.iii, psgr 59, line 17</t>
  </si>
  <si>
    <t>Figure 21, page 60, line 1</t>
  </si>
  <si>
    <t>41.c, page 65, line 37</t>
  </si>
  <si>
    <t>42.c, page 67, line 14</t>
  </si>
  <si>
    <t>2. page 70, line 20.</t>
  </si>
  <si>
    <t>Figure 27, page 74, line 23</t>
  </si>
  <si>
    <t>Neg-Mj</t>
  </si>
  <si>
    <t>"patient generated data (PGHD)"</t>
  </si>
  <si>
    <t>"Patient Authored Note"</t>
  </si>
  <si>
    <t>addr shall contain exactly one [1..1] state</t>
  </si>
  <si>
    <t>languageCommunication element shall a preferencInd</t>
  </si>
  <si>
    <t>This assignedEntity MAY contain zero or one [0..1] code which SHOULD be selected from coding system NUCC Health Care Provider Taxonomy 2.16.840.1.113883.6.101 for an assigned person who is a care provider or which SHOULD be selected from value set PersonalRelationshipRoleType plus ResponsibleParty value set for a relatedPerson</t>
  </si>
  <si>
    <t>&lt;country&gt;CAB&lt;country&gt;</t>
  </si>
  <si>
    <t>"Patient Authored Documents (PAD)"</t>
  </si>
  <si>
    <t>"Patient Authored Document"</t>
  </si>
  <si>
    <t>Should be number 22.</t>
  </si>
  <si>
    <t>preface with:  "If addr is a US address, addr shall. . ."</t>
  </si>
  <si>
    <t>languageCommunication element shall have a preferenceInd</t>
  </si>
  <si>
    <t>If the dataEnterer element is missing, the Author is presumed to be the dataEnterer</t>
  </si>
  <si>
    <t>If the informant element is missing, the Author is presumed to be the informant.</t>
  </si>
  <si>
    <t>If an assignedEntity it MAY contain zero or one [0..1] code which SHOULD be selected from coding system NUCC Health Care Provider Taxonomy 2.16.840.1.113883.6.101 for an assigned person who is a care provider.  If a relatedEntity it MAY contain zero or one [0..1] code which SHOULD be selected from value set PersonalRelationshipRoleType plus ResponsibleParty value set for a relatedPerson</t>
  </si>
  <si>
    <t xml:space="preserve">Revise example </t>
  </si>
  <si>
    <t>Should this be a relatedEntity/relatedPerson instead of a assignedEntity/AssignedPerson&gt;</t>
  </si>
  <si>
    <t>Should be number 45.</t>
  </si>
  <si>
    <t>&lt;country&gt;CAN&lt;country&gt;</t>
  </si>
  <si>
    <t>There is much confusion in the name we are using for this type of structured document.  The title uses the term Patient Authored Document, but the most frequent term used in the IG is Patient Authored Note, and here the term PGHD, which has elsewhere meant Patient Generated Health Document, is used.  We need to standardize on one term.  I will argue for PAD in a separate comment.</t>
  </si>
  <si>
    <t>There is among some a strong cultural prejudice against incorporating patient authored material in the medical record, which we are actively trying to break down as a part of our efforts to improve patient engagement and collaborative care.  I think we would undermine this effort by referring to patient authored materials as 'notes' while clinician authored material are called 'documents'.  In my mind this creates an unwarranted distinction.</t>
  </si>
  <si>
    <t>Looks like a cut-paste error</t>
  </si>
  <si>
    <t xml:space="preserve">patient may be foreign born.  </t>
  </si>
  <si>
    <t>missing the 'have'.  Also, note that the example uses 'true' instead of '1'.  This should be reconciled.</t>
  </si>
  <si>
    <t>This is stated elsewhere, but it is buried.  Should be here as well.</t>
  </si>
  <si>
    <t>Confusing without explicitly listing the implied relatedEntity variation.</t>
  </si>
  <si>
    <t>An assignedEntity example is listed with the patient as the assignedPerson.  If using the patient, shouldn't this be a relatedEntity/relatedPerson with a code of SELF.  Note:  example doesn't have a code.  Better example would be to have someone other than the patient.</t>
  </si>
  <si>
    <t>The use of PersonalRelationshipRoleType + ResponsibleParty Value Set indicates related person</t>
  </si>
  <si>
    <t>typo</t>
  </si>
  <si>
    <t>OPEN ISSUES</t>
  </si>
  <si>
    <t>This typeId SHALL contain exactly one [1..1] @root="2.16.840.1.113883.1.3" (CONF:5250).</t>
  </si>
  <si>
    <t>This typeId SHALL contain exactly one [1..1] @extension="POCD_HD000040" (CONF:5251).</t>
  </si>
  <si>
    <t>This id SHALL be a globally unique identifier for the document (CONF:9991).</t>
  </si>
  <si>
    <t>Page 7</t>
  </si>
  <si>
    <t>Page 13</t>
  </si>
  <si>
    <t>Page 14</t>
  </si>
  <si>
    <t>Page 16</t>
  </si>
  <si>
    <t>Page 18</t>
  </si>
  <si>
    <t>Page 24</t>
  </si>
  <si>
    <t>Page 33</t>
  </si>
  <si>
    <t>Page 37</t>
  </si>
  <si>
    <t>This says nothing more than what is already in CDA.  Highlight it differently.  PUBS.</t>
  </si>
  <si>
    <t xml:space="preserve">Says Nothing more than what is in CDA.  </t>
  </si>
  <si>
    <t xml:space="preserve"> Universal Realm Patient Authored Document Header</t>
  </si>
  <si>
    <t>RecordTarget</t>
  </si>
  <si>
    <t>ProviderOrganization</t>
  </si>
  <si>
    <t>Custodian</t>
  </si>
  <si>
    <t>DocumentationOf/serviceEvent</t>
  </si>
  <si>
    <t>ComponentOf</t>
  </si>
  <si>
    <t xml:space="preserve"> A request has been initiated through Rob Hausam to have the code “SELF” added to the PersonalRelationshipRoleType value set.  </t>
  </si>
  <si>
    <t>Should a new combined value set be created</t>
  </si>
  <si>
    <t>If the NUCC Health Care Provider Taxonomy (CodeSystem: 2.16.840.1.113883.6.101) does not have codes for allied health professions, then an additional value set will need to be added to expand any constraints referencing the NUCC Provider Taxonomy to include this additional taxonomy of allied health professions.</t>
  </si>
  <si>
    <t>SHALL contain exactly one [1..1] typeId (CONF:5361).</t>
  </si>
  <si>
    <t>SHALL contain exactly one [1..1] id (CONF:5363).</t>
  </si>
  <si>
    <t xml:space="preserve">LOINC Document Ontology where Patient Note (51855-5) is the root of the hierarchy. </t>
  </si>
  <si>
    <t>Title will have the words “Patient Authored Note” (NEWCONF:xxxxx)</t>
  </si>
  <si>
    <t>SHALL contain exactly one [1..1] effectiveTime (CONF:5256).</t>
  </si>
  <si>
    <t>SHALL contain exactly one [1..1] confidentialityCode, which SHOULD be selected from ValueSet HL7 BasicConfidentialityKind 2.16.840.1.113883.1.11.16926 STATIC 2010-04-21 (CONF:5259).</t>
  </si>
  <si>
    <t>SHALL contain exactly one [1..1] languageCode, which SHALL be selected from ValueSet Language 2.16.840.1.113883.1.11.11526 DYNAMIC (CONF:5372).</t>
  </si>
  <si>
    <t>This patientRole SHALL contain at least one [1..*] id (CONF:5268).</t>
  </si>
  <si>
    <t>present this organization represents the person’s preferred</t>
  </si>
  <si>
    <t xml:space="preserve">serviceEvent/performer represents the healthcare providers, allied health professionals or other individuals involved in the current or pertinent historical care of the patient during the time span covered by the document </t>
  </si>
  <si>
    <t>SELF already exists as a code with the definition: “Covered party is the policy holder. Also known as the subscriber.”  This definition could be altered to note that SELF is used in cases where the scoper and the player are the same entity, which subsumes the “Covered party is the policy holder” case, but also addresses other cases where player and scoper may be the same.</t>
  </si>
  <si>
    <t>Yes, that is how this is done presently, and works with ISO 21090 Data types, HQMF and other V3 specifications.</t>
  </si>
  <si>
    <t>It certainly does include allied health professionals.</t>
  </si>
  <si>
    <t>Is that ontology visible in LOINC?</t>
  </si>
  <si>
    <t>Absolutely not, especially in an international realm specification.  Perhaps we should make it 病人創作的注意事項, or Пациент Авторские Примечание, or how about Nota Paciente Escrito.  This was already a bad idea in CCD.</t>
  </si>
  <si>
    <t xml:space="preserve">I write one PAN and send it to multiple providers, each which identify me differently.  What is my ID?  </t>
  </si>
  <si>
    <t xml:space="preserve">No.  If present, this organization represents the provider organization where the patient is claiming to be a patient, and nothing more.  No notion of preference must be given here. </t>
  </si>
  <si>
    <t>Address the issue of patient as custodian.  It seems to be an issue because patient != organization, but yet in most cases, doctor != organization either, so it can be resolved by just saying that patient and custodian can be the same.</t>
  </si>
  <si>
    <t>Need to explicitely call out “the patient” here, since it will not be obvious (even though it should be) that patients can care for themselves.</t>
  </si>
  <si>
    <t>Unless specifically authored to document an encounter with a provider, the PAN should NOT use componentOf/encompassingEncounter.</t>
  </si>
  <si>
    <t>2.2.9</t>
  </si>
  <si>
    <t>2 and 3</t>
  </si>
  <si>
    <t>2.2.12</t>
  </si>
  <si>
    <t>2.3, 3.3</t>
  </si>
  <si>
    <t>3.2.1.6</t>
  </si>
  <si>
    <t>Appendix A.</t>
  </si>
  <si>
    <t>2.2.4</t>
  </si>
  <si>
    <t>2.2.6</t>
  </si>
  <si>
    <t>2.2.1.4</t>
  </si>
  <si>
    <t>3.2.12</t>
  </si>
  <si>
    <t>3.2.4</t>
  </si>
  <si>
    <t>20 c.</t>
  </si>
  <si>
    <t>c.</t>
  </si>
  <si>
    <t>Table 14:</t>
  </si>
  <si>
    <t>When the informant is a personal relation, that informant is represented in the relatedEntity element</t>
  </si>
  <si>
    <t>iv. SHOULD contain zero or more [0..*] id</t>
  </si>
  <si>
    <t xml:space="preserve">ii. This intendedRecipient MAY contain zero or one [0..1] informationRecipient  
and  
iii. This intendedRecipient MAY contain zero or one [0..1] receivedOrganization 
</t>
  </si>
  <si>
    <t xml:space="preserve">This consent MAY contain zero or more [0..*] id </t>
  </si>
  <si>
    <t xml:space="preserve">Figure 28: Procedure note consent example.
&lt;code codeSystem=" 2.16.840.1.113883.6.1" codeSystemName="LOINC" 
             code="64293-4" displayName="Procedure consent"/&gt;
</t>
  </si>
  <si>
    <t>2.2 6.b and corresponding item in 
Title will have the words "Patient Authored Note"</t>
  </si>
  <si>
    <t>29 a. Can either be a locally defined name or the display name corresponding to clinicalDocument/code
29 b. Title will have the words "Patient Authored Note"</t>
  </si>
  <si>
    <t>code: GUAR
Print Name: guarantor</t>
  </si>
  <si>
    <t>Para 2. Good practice would recommend that the following be present whenever the document is viewed:</t>
  </si>
  <si>
    <t>Participant Scemarios</t>
  </si>
  <si>
    <t>iv. SHALL contain one or more [1..*] id</t>
  </si>
  <si>
    <t xml:space="preserve">This intendedRecipient MAY contain zero or one [0..1] informationRecipient  or  zero or one [0..1] receivedOrganization  or SHALL contain intendedRecepient/Id where id is the role link identifier for another participant role.
</t>
  </si>
  <si>
    <t xml:space="preserve">This consent SHALL contain one or more [1..*] id 
</t>
  </si>
  <si>
    <t>Release of Informaiton Consent: &lt;code codeSystem="2.16.840.1.113883.6.1" codeSystemName="LOINC" code="64292-6" displayName="Release of information consent"/&gt;</t>
  </si>
  <si>
    <t>Move to closed items.</t>
  </si>
  <si>
    <t>Move to closed.</t>
  </si>
  <si>
    <t>Title SHALL contain the phrase for "Patient Authored Note" which SHALL be established in a language-appropriate translation in each Realm Specific implementation guide.</t>
  </si>
  <si>
    <t>29 a. Title SHALL contain the words "Patient Authored Note" in the order and capitalization shown
29 b. MAY be a locally defined name
29 c. SHOULD include the words used in the displayName attribute for the clinicalDocument/code
.</t>
  </si>
  <si>
    <r>
      <t xml:space="preserve">Para 2. Good practice would recommend that the following be </t>
    </r>
    <r>
      <rPr>
        <strike/>
        <sz val="10"/>
        <rFont val="Times New Roman"/>
        <family val="1"/>
      </rPr>
      <t>present</t>
    </r>
    <r>
      <rPr>
        <sz val="10"/>
        <rFont val="Times New Roman"/>
        <family val="1"/>
      </rPr>
      <t xml:space="preserve"> </t>
    </r>
    <r>
      <rPr>
        <sz val="10"/>
        <color indexed="10"/>
        <rFont val="Times New Roman"/>
        <family val="1"/>
      </rPr>
      <t>presented</t>
    </r>
    <r>
      <rPr>
        <sz val="10"/>
        <rFont val="Times New Roman"/>
        <family val="1"/>
      </rPr>
      <t xml:space="preserve"> whenever the document is viewed:</t>
    </r>
  </si>
  <si>
    <t>Patient Authored Note Scenarios</t>
  </si>
  <si>
    <t>Align XML examples in chapter 2 with the XML snippets specified in Universal Domain XML sample files.</t>
  </si>
  <si>
    <t>This template doesn’t include constraint(s) for informant/relatedEntity. Need to include relatedEntity Constraints and XML example for &lt;informant&gt;.</t>
  </si>
  <si>
    <t>"Why the cardinality of assignedEntity/id is expected to be [0..*] for informant whereas it is [1..*] for other header participants? Example legalAuthenticator and Data Enterer.</t>
  </si>
  <si>
    <t>This template is missing a conformance constraint for the following scenario.
Where the instance of ‘InformationRecipent’ and 'receivedOrganization' are not specified, the ‘intendedRecipent/id’ shall contain a participant roleLink identifer for informationRecipent or receivedOrganization participant(s) specified within this document instance.</t>
  </si>
  <si>
    <t xml:space="preserve">Why the cardinality of consent/id is expected to be [0..*]. This is a contrary to other Consolidated CDA Header Act constraints  Ex: ‘Service Event/id, encompassingEncounter/id,..’.
A nullFlavor can be provide where consent/id is not available.
</t>
  </si>
  <si>
    <t>A person may be proficient in written language (e.g. Chinese) but not necessary with the spoken language due to differences in dialectic pronounciation.
Or a person may have language capabilities not compatible with one spoken at the place of residence or visit.
There is a need for this CDA-IG to record "interpretor" requirements using the languageCommunication template</t>
  </si>
  <si>
    <t>Procedure Note is not a valid example for this document. Suggest changing the consent example closley aligned for Patient Authored Document use case. Example: &lt;code codeSystem="2.16.840.1.113883.6.1" codeSystemName="LOINC" code="64292-6" displayName="Release of information consent"/&gt;</t>
  </si>
  <si>
    <t xml:space="preserve">Why the cardinality of assignedEntity/id is expected to be [0..*] for informant whereas it is [1..*] for other header participants? Example legalAuthenticator and Data Enterer._x000D_
</t>
  </si>
  <si>
    <t>The Code 51855-5 has been added to LOINC Document Ontology with the description listed in Open Item 1.</t>
  </si>
  <si>
    <t>Review of the NUCC Taxonomy shows this vocabulary to be very robust for non-traditional healthcare related roles. There is even a section of codes for Other Service Providers and Technology Related Roles.  I don't think it is too restrictive for the intended purpose.</t>
  </si>
  <si>
    <t>I'm not wed to the proposed wording, but I think we need to be more specific about the intention for the Title in the US Realm Implementation Guidance.  Staying connected with the evolving LOIC Hierarchy will help keep consistency as more Document Types are defined for PAN.</t>
  </si>
  <si>
    <t>The INDRole value set may need to be revised as we begin to gain implementation experience with the PAN template. Should we consider a DYNAMIC rather than STATIC binding of this value set to the Participant (Support) classCode?</t>
  </si>
  <si>
    <t>Would it be possible to restart the sub-item numbering for each lowext level heading to be 1.0?
For example: 2.2.9 20. would become 2.2.9 1.
The Header Template includes so many sections, it is more helpful in comparing Author in US Realm to Author in Universal when each participant or actRelationship section starts over again with 1.0</t>
  </si>
  <si>
    <t>Should the meaning of the code GUAR in the INDRoleclassCodes value set be "Guardian" not "guarantor"  It doesn't make sense to me looking at this list of concepts, that "guarantor" would be the right meaning and gaurdian appears to be missing.
It seems to be listed this way in the value set too. This may require a CP to be done through the Vocabulary Working Group.</t>
  </si>
  <si>
    <t>Authorization/Consent, as currently specified is not sufficiently robust to recorded consent requirements actually required to govern the sharing of clinical patient information. Future efforts need to address this present gap in the specifications.</t>
  </si>
  <si>
    <t>type-o</t>
  </si>
  <si>
    <t>Should we do analysis of the INDRoleclass value set and compare it to values in the Personal Relationship value set to make sure we have all the right codes in INDRoleclass to get started.  I don't think we did that analysis during the initial writing of PAN.
Consider uses like Participant (Support) which mixes the use of INDRoleclassCodes and associated Entity. (3.2.9 43.c)</t>
  </si>
  <si>
    <t xml:space="preserve">"Particiipant Scenarios" seems like a new term different from User Story or Use Case, or just Scenario.  Does HL7 specify a standard for these stories?  Even Patient Authored Note Scenarios seems better than Participant Scenarios. </t>
  </si>
  <si>
    <t>We need to add  the data enterer and custodian to this list of participants who may be someone other than the RecordTarget.</t>
  </si>
  <si>
    <t>Stephen Chu</t>
  </si>
  <si>
    <t>Patient Authored Note</t>
  </si>
  <si>
    <t>2.2.13</t>
  </si>
  <si>
    <t>3.2.1.2</t>
  </si>
  <si>
    <t>HL7 Implementation Guide for CDA Release 2.0 Patient Authored Document, Release 1</t>
  </si>
  <si>
    <t>".....or a person acting as a non-clinician as the patient's agent"</t>
  </si>
  <si>
    <t>Table 1 shows the Implementation Guide as Normative</t>
  </si>
  <si>
    <t>The most general type of Patient authored Note is denoted by the LOINC code 51855-5</t>
  </si>
  <si>
    <r>
      <t xml:space="preserve">This patient </t>
    </r>
    <r>
      <rPr>
        <b/>
        <sz val="10"/>
        <rFont val="Times New Roman"/>
        <family val="1"/>
      </rPr>
      <t>MAY</t>
    </r>
    <r>
      <rPr>
        <sz val="10"/>
        <rFont val="Times New Roman"/>
        <family val="1"/>
      </rPr>
      <t xml:space="preserve"> contain zero or more [0..*] guardian                       a. A guardian, if present, </t>
    </r>
    <r>
      <rPr>
        <b/>
        <sz val="10"/>
        <rFont val="Times New Roman"/>
        <family val="1"/>
      </rPr>
      <t>SHOULD</t>
    </r>
    <r>
      <rPr>
        <sz val="10"/>
        <rFont val="Times New Roman"/>
        <family val="1"/>
      </rPr>
      <t xml:space="preserve"> contain zero or one [0..1] code</t>
    </r>
  </si>
  <si>
    <r>
      <t xml:space="preserve">This patient </t>
    </r>
    <r>
      <rPr>
        <b/>
        <sz val="10"/>
        <rFont val="Times New Roman"/>
        <family val="1"/>
      </rPr>
      <t xml:space="preserve">SHOULD </t>
    </r>
    <r>
      <rPr>
        <sz val="10"/>
        <rFont val="Times New Roman"/>
        <family val="1"/>
      </rPr>
      <t>contain zero or more {0..*]</t>
    </r>
  </si>
  <si>
    <t>"Assigned health care providers may be a source of information when a document is created. (e.g. a nurse's aide who provides information about a recent signifcant health care event that occurred within an acute care facility.) In these cases, the assignedEntitiy element is used.  When the informant is a personal relation, that informant is represented in the relatedEntity  element."</t>
  </si>
  <si>
    <r>
      <t xml:space="preserve">"The informationRecipient element records the intended recipient of the information at the time the document is created.....17. </t>
    </r>
    <r>
      <rPr>
        <b/>
        <sz val="10"/>
        <rFont val="Times New Roman"/>
        <family val="1"/>
      </rPr>
      <t>MAY</t>
    </r>
    <r>
      <rPr>
        <sz val="10"/>
        <rFont val="Times New Roman"/>
        <family val="1"/>
      </rPr>
      <t xml:space="preserve"> contain zero or more [0..*] informationRecipient"</t>
    </r>
  </si>
  <si>
    <t>The componentOf element contains the encompassing encounter for this document. The encompassing encounter represents the setting of the clinical encounter during which the document act(s) or ServiceEvent occurred</t>
  </si>
  <si>
    <t>This patient MAY contain zero or more [0..*] guardian                       a. The guardian, if present, SHOULD contain zero or one [0..1] code</t>
  </si>
  <si>
    <t>Informative</t>
  </si>
  <si>
    <t>Neg-Mi      The title is a misnomer as the document also covers health data generated by the patient’s agent or patient’s device</t>
  </si>
  <si>
    <t>Neg – Mi     Please define/distinguish/clarify/align terms used in the document defining the person acting as a nonclinician on behalf of the patient. The term “agent” is used in Open Issues 1.a. pg 7, “designee” is used in 1.2 pg 9, “representative” is used in 1.3 pg 10, “advocate” is used in 1.5 pg 11 and 2.2.2 pg 20 , "informant" is used in 2.2.4 pg23.</t>
  </si>
  <si>
    <t xml:space="preserve"> Table 1 shows the Implementation Guide as Normative and the title page states it is an Informative Ballot. Please clarify</t>
  </si>
  <si>
    <t>It is very important for clinicians to know if the health data is generated by the patient, the patient’s representative (and that relationship,) OR the patient’s device. Please clarify how one LOINC code for the most general tye of Patient authored note clearly communicates the document  is generated by patient's agent or patient's device. AHIMA recommends separate LOINC codes for patient agent and patient device</t>
  </si>
  <si>
    <t>Please clarify whether patient questionnaire assessments and other forms supplied by physician for completion will fall into the hierarchy of Patient Authored Note.  Documentation for patient questionnaire includes descriptors of representatives to include parent and friend. These descriptors are not used in this document.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</si>
  <si>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t>
  </si>
  <si>
    <t>With emphasis on patient engagement and care disparities in the current healthcare ecosystem, knowing the preferred language for the patient is important. It is also important to know the language/proficiency of the patient agent, legal guardian, informant. Please clarify whether this is or isn't within scope.</t>
  </si>
  <si>
    <t>Please clarify - is an informant a patient agent? Please clarify - It seems contradictory for an assigned health care provider to act as a nonclinician on behalf of the patient and inform a PAN</t>
  </si>
  <si>
    <t>Please clarify why this may contain zero. If the paitent creates a document, wouldn't it have a recipient?</t>
  </si>
  <si>
    <t>Please clarify - will there always be a clinical encounter or ServiceEvent? Is it possible that a PAN is an email/text to a provider without a clinical encounter or ServiceEvent?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</si>
  <si>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 See comment on Section 2.2.1.2</t>
  </si>
  <si>
    <t>Lisa Taylor</t>
  </si>
  <si>
    <t>Lisa.Taylor@ahima.org</t>
  </si>
  <si>
    <t>PATAUTHDOC R1 I1 2013JAN</t>
  </si>
  <si>
    <t>2.2.1.7</t>
  </si>
  <si>
    <t>2.2.2</t>
  </si>
  <si>
    <t>Table 14</t>
  </si>
  <si>
    <t>3.2.13</t>
  </si>
  <si>
    <t>Section 3 - US Realm Header</t>
  </si>
  <si>
    <t>p. 19 line 14 - toot</t>
  </si>
  <si>
    <t>patient's advocate</t>
  </si>
  <si>
    <t>ResponsibleParty PLUS</t>
  </si>
  <si>
    <t>Link to HL7 V3 2008 edition</t>
  </si>
  <si>
    <t>ComponentOf - "In a CCD. . ."</t>
  </si>
  <si>
    <t xml:space="preserve">Copying forward of content from C-CDA </t>
  </si>
  <si>
    <t>tool</t>
  </si>
  <si>
    <t>Link to 2010 edition</t>
  </si>
  <si>
    <t>Not clear what an advocate is. I could not find any definition in this document or in C-CDA, or CCD or even in CDA. Add a definition and show the source of the definition. Also, there is no place in the document where "advocate" can be identified.</t>
  </si>
  <si>
    <t>What is the meaning of PLUS as used here. This is not found in conformance statements in C-CDA.</t>
  </si>
  <si>
    <t>C-CDA links to the 2010 in section 1.8.6 Vocabulary Conformance. No explanation is given for linking to the 2008 edition instead. Suggest conforming to C-CDA on this point.</t>
  </si>
  <si>
    <t>Repeated use of the term "CCD" in this section suggests a copy/paste from the CCD (Actually from the C-CDA) specification. Assuming that the statements regarding encounters are still accurate for a patient authored note, change the reference from CCD to patient authored note.</t>
  </si>
  <si>
    <t>I was surprised to find so much of the C-CDA header specification repeated in this document. I had assumed that this guide would attempt to specify only changes from and additions to the C-CDA specification. If the intent is to make this document a complete stand-alone specification, then there needs to be a clearer typographic convention to make obvious what is from C-CDA and what is not. Given the continuing erratta management process regarding C-CDA, simple references rather than copy paste would make maintenance of this document easier.</t>
  </si>
  <si>
    <t>TitleSub</t>
  </si>
  <si>
    <t>IdmapSub</t>
  </si>
  <si>
    <t>RecordtargetF2F</t>
  </si>
  <si>
    <t>CustodianF2F</t>
  </si>
  <si>
    <t xml:space="preserve">I think we missed an important point here.  We should be establishing some default conditions. If not otherwise specified, the following is asserted for a PAN:  The author, informant, dataEnterer, authenticator, and custodian of the document are the RecordTarget. </t>
  </si>
  <si>
    <t>Similar to 53; except broader</t>
  </si>
  <si>
    <t>Simlar to 53</t>
  </si>
  <si>
    <t>AddressSub</t>
  </si>
  <si>
    <t>EditSub</t>
  </si>
  <si>
    <t>TitleF2F</t>
  </si>
  <si>
    <t>ExamplesSub</t>
  </si>
  <si>
    <t>EditF2F</t>
  </si>
  <si>
    <t>Interpretor requirements/preferences will need to be in the body; possible in a new section 'preferences'; Alternatively an extension may be required to the CDA-R2 schema</t>
  </si>
  <si>
    <t>ExampleSub</t>
  </si>
  <si>
    <t>guardian if present should contain exactly one code</t>
  </si>
  <si>
    <t>need a glossary; add advocate to it</t>
  </si>
  <si>
    <t>EditSubGlossary</t>
  </si>
  <si>
    <t>EditSubCCDAIssue</t>
  </si>
  <si>
    <t>Copied from CCDA</t>
  </si>
  <si>
    <t>F2F</t>
  </si>
  <si>
    <t>Similar to comment 55</t>
  </si>
  <si>
    <t>Pub</t>
  </si>
  <si>
    <t>Similar to 55</t>
  </si>
  <si>
    <t>Use the ter 'User Stories'</t>
  </si>
  <si>
    <t>We tried to use the names and addresses from the publishing facilitators guide; pls let us know names/addresses do not conform</t>
  </si>
  <si>
    <t>EditExamples</t>
  </si>
  <si>
    <t>Similar to 40</t>
  </si>
  <si>
    <t>ExampleEdit</t>
  </si>
  <si>
    <t>Follow General Header pattern to say that the title will not conflict with the LOINC code used in the ClinicalDocument/code</t>
  </si>
  <si>
    <t>see comment 23</t>
  </si>
  <si>
    <t>Similar to 40 The use of NUCC value set is sufficient for envisioned use cases and DYNAMIC bindings to this value set will accommodate any future additions to the value set if needed.</t>
  </si>
  <si>
    <t>Lisa Taylor agreed to withdraw comments about the different document types given that we will make the LOINC code usage more open so as not to get into the LOINC DO heirarchy for PGD.</t>
  </si>
  <si>
    <t>Discussed in Committee</t>
  </si>
  <si>
    <t>Discussed in SDWG</t>
  </si>
  <si>
    <t>Resolved on:</t>
  </si>
  <si>
    <t>Implemented on</t>
  </si>
  <si>
    <t>Commenter agreed to withdraw this comment. She is in agreement with using Patient Generated Document for the title of the project and the name of the header template</t>
  </si>
  <si>
    <t>PGD Committee will create a glossary of terms and add it to the PGH IG.</t>
  </si>
  <si>
    <t>Editorial</t>
  </si>
  <si>
    <t>Document</t>
  </si>
  <si>
    <t>Informant</t>
  </si>
  <si>
    <t>Implentation QA</t>
  </si>
  <si>
    <t>InformationRecipient</t>
  </si>
  <si>
    <t>ServiceEvent</t>
  </si>
  <si>
    <t>NameTitle</t>
  </si>
  <si>
    <t>PGD Committee will use the name Patient Generated Document Header AND rename the Implementation Guide to Patient Generated Document Header Implementation Guide.
PGD Committee will confirm what process to use to register the name change with Project Managment.</t>
  </si>
  <si>
    <t>PGD Committee will add a new value set including all values from PersonalRelatioshipRoleType and ResponsibleParty and the value "SELF" will also be included.  The purpose of the value set and intended use will be part of the definition.
The existence of "SELF" in the Covered Party value set is irrelevant to this.</t>
  </si>
  <si>
    <t>The GUAR role in the INDroleclassCodes value set is correct to be mapped to the concept of "Guarantor".  If an individual was the patient's Guardian, they would be identified in the RecordTarget/guardian area of the header.</t>
  </si>
  <si>
    <t>Same as 36</t>
  </si>
  <si>
    <t>20130115BV</t>
  </si>
  <si>
    <t>20130131BV</t>
  </si>
  <si>
    <t>Same as 7</t>
  </si>
  <si>
    <t>Same as 3</t>
  </si>
  <si>
    <t>Same as 7|
PGD Committee will use Trifolia to republish the IG after ballot reconcilliation review.  The tool is expected to resolve these publishing issues.</t>
  </si>
  <si>
    <t>Same as 82|
PGD Committee will add a more descriptive paragraph explaining how the LOINC Document Ontology works and how LOINC code selection is independent of the use of the Patient Generated Document Header template.
Also, PGD Committee will reword IG specification to relax conformance constraints not to require use of particular LOINC codes.</t>
  </si>
  <si>
    <t>Same as 86|
PGD Committee will add more explanation about the rational explaining why a clinician might be in the role of an informant - despite their medical training - when they are acting in the role of a family member or patient's agent.</t>
  </si>
  <si>
    <t>Same as 82</t>
  </si>
  <si>
    <t>Participant</t>
  </si>
  <si>
    <t>PGD Commitment will add a descriptive section which describes how to determine which participant role is appropriate for various people named in the header of the document. Add a section called Best Practice Guidance on Participant Roles and add it to Appendix A.</t>
  </si>
  <si>
    <t>LanguageCommunication</t>
  </si>
  <si>
    <t>Should there be a LanguageCommunication content module for more participants than just the recordTarget.  E.g. should it be added (SHOULD [0..*]) for Gaurdian and other Informants or Participants?</t>
  </si>
  <si>
    <t>There will always be a service event. An encounter will not be present always.</t>
  </si>
  <si>
    <t>Same as 3|
The universal real guidance is not specific for elements such as telcom,and name, etc.. Specific guidance for these elements is  included in the realm specific chapter (3) of this IG.
PGD Committee will add sentences to section 2 which explains this better.
This will also be reinforced by having UV realm snippets show how each Realm does name and telecom differently.</t>
  </si>
  <si>
    <t>Withdraw</t>
  </si>
  <si>
    <t>PGD Committee will add a conformance to the participant stating that:
ii. This assignedEntity SHOULD contain zero or one [0..1] code (NEWCONF:xxxxx).
1. The code SHOULD be selected from value set PersonalRelationshipRoleType plus ResponsibleParty value set (NEWCONF:xxxxx).
PGD Committee will modify both 3.2.9.
In UV Realm 2.2.9 will only say: This assignedEntity MAY contain zero or one [0..1] code (NEWCONF:xxxxx).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</si>
</sst>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0.00_);\(0.00\)"/>
    <numFmt numFmtId="167" formatCode="0.0_);\(0.0\)"/>
  </numFmts>
  <fonts count="29"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0"/>
      <name val="Times New Roman"/>
      <family val="1"/>
    </font>
    <font>
      <strike/>
      <sz val="10"/>
      <name val="Times New Roman"/>
      <family val="1"/>
    </font>
    <font>
      <sz val="10"/>
      <color indexed="10"/>
      <name val="Times New Roman"/>
      <family val="1"/>
    </font>
    <font>
      <sz val="11"/>
      <name val="Times New Roman"/>
      <family val="1"/>
    </font>
  </fonts>
  <fills count="16">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64"/>
      </patternFill>
    </fill>
  </fills>
  <borders count="57">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50">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3" fillId="3" borderId="11" xfId="0" applyFont="1" applyFill="1" applyBorder="1"/>
    <xf numFmtId="0" fontId="9" fillId="7" borderId="12" xfId="1" applyFont="1" applyFill="1" applyBorder="1" applyAlignment="1" applyProtection="1">
      <alignment wrapText="1"/>
    </xf>
    <xf numFmtId="0" fontId="9" fillId="7" borderId="10" xfId="1" applyFont="1" applyFill="1" applyBorder="1" applyAlignment="1" applyProtection="1">
      <alignment wrapText="1"/>
    </xf>
    <xf numFmtId="0" fontId="9" fillId="7" borderId="10" xfId="1" applyFont="1" applyFill="1" applyBorder="1" applyAlignment="1" applyProtection="1">
      <alignment textRotation="90" wrapText="1"/>
    </xf>
    <xf numFmtId="0" fontId="3" fillId="8" borderId="11" xfId="0" applyFont="1" applyFill="1" applyBorder="1"/>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3" xfId="0" applyFont="1" applyFill="1" applyBorder="1" applyAlignment="1">
      <alignment horizontal="left" vertical="top" wrapText="1"/>
    </xf>
    <xf numFmtId="0" fontId="3" fillId="4" borderId="13" xfId="0" applyFont="1" applyFill="1" applyBorder="1" applyAlignment="1">
      <alignment horizontal="left" vertical="top"/>
    </xf>
    <xf numFmtId="0" fontId="3" fillId="4" borderId="13" xfId="0" applyFont="1" applyFill="1" applyBorder="1" applyAlignment="1">
      <alignment horizontal="left" vertical="center"/>
    </xf>
    <xf numFmtId="0" fontId="3" fillId="4" borderId="17" xfId="0" applyFont="1" applyFill="1" applyBorder="1" applyAlignment="1">
      <alignment horizontal="left" vertical="top"/>
    </xf>
    <xf numFmtId="0" fontId="3" fillId="4" borderId="15" xfId="0" applyFont="1" applyFill="1" applyBorder="1" applyAlignment="1">
      <alignment horizontal="left" vertical="top"/>
    </xf>
    <xf numFmtId="0" fontId="3" fillId="4" borderId="18" xfId="0" applyFont="1" applyFill="1" applyBorder="1" applyAlignment="1">
      <alignment horizontal="left" vertical="top"/>
    </xf>
    <xf numFmtId="0" fontId="9" fillId="2" borderId="9" xfId="1" applyFont="1" applyFill="1" applyBorder="1" applyAlignment="1" applyProtection="1">
      <alignment wrapText="1"/>
    </xf>
    <xf numFmtId="0" fontId="9" fillId="8" borderId="10" xfId="1" applyNumberFormat="1" applyFont="1" applyFill="1" applyBorder="1" applyAlignment="1" applyProtection="1">
      <alignment wrapText="1"/>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3" fillId="8" borderId="11" xfId="0" applyFont="1" applyFill="1" applyBorder="1" applyAlignment="1">
      <alignment horizontal="left"/>
    </xf>
    <xf numFmtId="0" fontId="9" fillId="9" borderId="19" xfId="1" applyFont="1" applyFill="1" applyBorder="1" applyAlignment="1" applyProtection="1">
      <alignment wrapText="1"/>
    </xf>
    <xf numFmtId="0" fontId="6" fillId="0" borderId="7" xfId="1" applyFont="1" applyFill="1" applyBorder="1" applyAlignment="1" applyProtection="1">
      <alignment vertical="top" wrapText="1"/>
    </xf>
    <xf numFmtId="0" fontId="3" fillId="10"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3"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4" xfId="0" applyFill="1" applyBorder="1" applyAlignment="1">
      <alignment wrapText="1"/>
    </xf>
    <xf numFmtId="0" fontId="0" fillId="5" borderId="25" xfId="0" applyFill="1" applyBorder="1" applyAlignment="1">
      <alignment wrapText="1"/>
    </xf>
    <xf numFmtId="0" fontId="9" fillId="5" borderId="26" xfId="1" applyFont="1" applyFill="1" applyBorder="1" applyAlignment="1" applyProtection="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8" borderId="3" xfId="0" applyNumberFormat="1" applyFont="1" applyFill="1" applyBorder="1" applyAlignment="1" applyProtection="1">
      <alignment horizontal="left" vertical="center" wrapText="1"/>
      <protection locked="0"/>
    </xf>
    <xf numFmtId="164" fontId="2" fillId="8" borderId="3" xfId="0" applyNumberFormat="1" applyFont="1" applyFill="1" applyBorder="1" applyAlignment="1" applyProtection="1">
      <alignment horizontal="left" wrapText="1"/>
      <protection locked="0"/>
    </xf>
    <xf numFmtId="164" fontId="0" fillId="8" borderId="2" xfId="0" applyNumberFormat="1" applyFill="1" applyBorder="1" applyAlignment="1">
      <alignment vertical="center"/>
    </xf>
    <xf numFmtId="164" fontId="0" fillId="8" borderId="2" xfId="0" applyNumberFormat="1" applyFill="1" applyBorder="1" applyAlignment="1">
      <alignment horizontal="left" vertical="center" wrapText="1"/>
    </xf>
    <xf numFmtId="0" fontId="0" fillId="0" borderId="30" xfId="0" applyFill="1" applyBorder="1"/>
    <xf numFmtId="0" fontId="0" fillId="0" borderId="30" xfId="0" applyFill="1" applyBorder="1" applyAlignment="1">
      <alignment horizontal="left" vertical="top" wrapText="1"/>
    </xf>
    <xf numFmtId="0" fontId="9" fillId="11" borderId="12" xfId="1" applyFont="1" applyFill="1" applyBorder="1" applyAlignment="1" applyProtection="1">
      <alignment wrapText="1"/>
    </xf>
    <xf numFmtId="0" fontId="2" fillId="12" borderId="3" xfId="0" applyFont="1" applyFill="1" applyBorder="1" applyAlignment="1" applyProtection="1">
      <alignment vertical="top" wrapText="1"/>
      <protection locked="0"/>
    </xf>
    <xf numFmtId="0" fontId="3" fillId="12" borderId="13" xfId="0" applyFont="1" applyFill="1" applyBorder="1" applyAlignment="1">
      <alignment horizontal="left" vertical="top" wrapText="1"/>
    </xf>
    <xf numFmtId="0" fontId="6" fillId="0" borderId="0" xfId="0" applyFont="1" applyBorder="1" applyAlignment="1">
      <alignment horizontal="left" vertical="top" wrapText="1"/>
    </xf>
    <xf numFmtId="0" fontId="0" fillId="13" borderId="3" xfId="0" applyFill="1" applyBorder="1"/>
    <xf numFmtId="0" fontId="0" fillId="13" borderId="3" xfId="0" applyFill="1" applyBorder="1" applyAlignment="1">
      <alignment horizontal="left" vertical="top" wrapText="1"/>
    </xf>
    <xf numFmtId="0" fontId="6" fillId="13" borderId="3" xfId="0" applyFont="1" applyFill="1" applyBorder="1"/>
    <xf numFmtId="0" fontId="3" fillId="13" borderId="11" xfId="0" applyFont="1" applyFill="1" applyBorder="1" applyAlignment="1">
      <alignment horizontal="left"/>
    </xf>
    <xf numFmtId="0" fontId="3" fillId="8"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3" borderId="5" xfId="0" applyFont="1" applyFill="1" applyBorder="1" applyAlignment="1" applyProtection="1">
      <alignment horizontal="left" vertical="top" wrapText="1"/>
      <protection locked="0"/>
    </xf>
    <xf numFmtId="0" fontId="3" fillId="5" borderId="13" xfId="0" applyFont="1" applyFill="1" applyBorder="1" applyAlignment="1">
      <alignment horizontal="left" vertical="top"/>
    </xf>
    <xf numFmtId="49" fontId="9" fillId="8" borderId="22" xfId="1" applyNumberFormat="1" applyFont="1" applyFill="1" applyBorder="1" applyAlignment="1" applyProtection="1">
      <alignment wrapText="1"/>
    </xf>
    <xf numFmtId="0" fontId="9" fillId="5" borderId="34" xfId="1" applyFont="1" applyFill="1" applyBorder="1" applyAlignment="1" applyProtection="1">
      <alignment wrapText="1"/>
    </xf>
    <xf numFmtId="0" fontId="9" fillId="13" borderId="22" xfId="1" applyFont="1" applyFill="1" applyBorder="1" applyAlignment="1" applyProtection="1"/>
    <xf numFmtId="0" fontId="24" fillId="0" borderId="0" xfId="0" applyFont="1" applyFill="1"/>
    <xf numFmtId="0" fontId="9" fillId="2" borderId="35"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4" borderId="32" xfId="0" applyFill="1" applyBorder="1" applyAlignment="1">
      <alignment vertical="top" wrapText="1"/>
    </xf>
    <xf numFmtId="0" fontId="0" fillId="14" borderId="36" xfId="0" applyFill="1" applyBorder="1" applyAlignment="1">
      <alignment vertical="top" wrapText="1"/>
    </xf>
    <xf numFmtId="49" fontId="3" fillId="14" borderId="37" xfId="0" applyNumberFormat="1" applyFont="1" applyFill="1" applyBorder="1" applyAlignment="1">
      <alignment vertical="top" wrapText="1"/>
    </xf>
    <xf numFmtId="0" fontId="6" fillId="3" borderId="23" xfId="0" applyFont="1" applyFill="1" applyBorder="1" applyAlignment="1">
      <alignment vertical="top" wrapText="1"/>
    </xf>
    <xf numFmtId="0" fontId="0" fillId="3" borderId="3" xfId="0" applyFill="1" applyBorder="1" applyAlignment="1">
      <alignment vertical="top" wrapText="1"/>
    </xf>
    <xf numFmtId="166" fontId="2" fillId="4" borderId="5" xfId="0" applyNumberFormat="1" applyFont="1" applyFill="1" applyBorder="1" applyAlignment="1" applyProtection="1">
      <alignment horizontal="left" vertical="top" wrapText="1"/>
      <protection locked="0"/>
    </xf>
    <xf numFmtId="0" fontId="2" fillId="4" borderId="3" xfId="0" applyNumberFormat="1" applyFont="1" applyFill="1" applyBorder="1" applyAlignment="1" applyProtection="1">
      <alignment vertical="top" wrapText="1"/>
      <protection locked="0"/>
    </xf>
    <xf numFmtId="167" fontId="2" fillId="4" borderId="5" xfId="0" applyNumberFormat="1" applyFont="1" applyFill="1" applyBorder="1" applyAlignment="1" applyProtection="1">
      <alignment horizontal="left" vertical="top" wrapText="1"/>
      <protection locked="0"/>
    </xf>
    <xf numFmtId="0" fontId="28" fillId="15" borderId="0" xfId="0" applyFont="1" applyFill="1" applyAlignment="1">
      <alignment wrapText="1"/>
    </xf>
    <xf numFmtId="0" fontId="28" fillId="15" borderId="0" xfId="0" applyFont="1" applyFill="1" applyAlignment="1">
      <alignment horizontal="left" wrapText="1"/>
    </xf>
    <xf numFmtId="0" fontId="2" fillId="15" borderId="3" xfId="0" applyFont="1" applyFill="1" applyBorder="1" applyAlignment="1" applyProtection="1">
      <alignment vertical="top" wrapText="1"/>
      <protection locked="0"/>
    </xf>
    <xf numFmtId="164" fontId="6" fillId="8" borderId="2" xfId="0" applyNumberFormat="1" applyFont="1" applyFill="1" applyBorder="1" applyAlignment="1">
      <alignment vertical="center"/>
    </xf>
    <xf numFmtId="164" fontId="4" fillId="8" borderId="2" xfId="1" applyNumberFormat="1" applyFill="1" applyBorder="1" applyAlignment="1" applyProtection="1">
      <alignment vertical="center"/>
    </xf>
    <xf numFmtId="0" fontId="13" fillId="6" borderId="7" xfId="1" applyFont="1" applyFill="1" applyBorder="1" applyAlignment="1" applyProtection="1">
      <alignment horizontal="right" vertical="top" wrapText="1"/>
    </xf>
    <xf numFmtId="0" fontId="3" fillId="0" borderId="0" xfId="0" applyFont="1" applyBorder="1" applyAlignment="1">
      <alignment wrapText="1"/>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42" xfId="0" applyFont="1" applyFill="1" applyBorder="1" applyAlignment="1">
      <alignment horizontal="right" vertical="top"/>
    </xf>
    <xf numFmtId="49" fontId="0" fillId="14" borderId="43"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1" xfId="0" applyBorder="1" applyAlignment="1">
      <alignment vertical="top" wrapText="1"/>
    </xf>
    <xf numFmtId="49" fontId="4" fillId="14" borderId="43" xfId="1" applyNumberFormat="1" applyFill="1" applyBorder="1" applyAlignment="1" applyProtection="1">
      <alignment vertical="top" wrapText="1"/>
      <protection locked="0"/>
    </xf>
    <xf numFmtId="0" fontId="3" fillId="14" borderId="38" xfId="0" applyFont="1" applyFill="1" applyBorder="1" applyAlignment="1">
      <alignment horizontal="left" vertical="top" wrapText="1"/>
    </xf>
    <xf numFmtId="0" fontId="3" fillId="14" borderId="39" xfId="0" applyFont="1" applyFill="1" applyBorder="1" applyAlignment="1">
      <alignment horizontal="left" vertical="top" wrapText="1"/>
    </xf>
    <xf numFmtId="0" fontId="3" fillId="14" borderId="40" xfId="0" applyFont="1" applyFill="1" applyBorder="1" applyAlignment="1">
      <alignment horizontal="left" vertical="top" wrapText="1"/>
    </xf>
    <xf numFmtId="165" fontId="0" fillId="14" borderId="43"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1"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42"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42"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42" xfId="0" applyFill="1" applyBorder="1" applyAlignment="1">
      <alignment wrapText="1"/>
    </xf>
    <xf numFmtId="0" fontId="1" fillId="3" borderId="3" xfId="0" applyFont="1" applyFill="1" applyBorder="1" applyAlignment="1">
      <alignment horizontal="right" vertical="top" wrapText="1"/>
    </xf>
    <xf numFmtId="0" fontId="1" fillId="3" borderId="42"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3" xfId="0" applyFont="1" applyFill="1" applyBorder="1" applyAlignment="1">
      <alignment horizontal="right" vertical="top"/>
    </xf>
    <xf numFmtId="0" fontId="0" fillId="0" borderId="33" xfId="0" applyBorder="1" applyAlignment="1"/>
    <xf numFmtId="0" fontId="0" fillId="0" borderId="41" xfId="0" applyBorder="1" applyAlignment="1"/>
    <xf numFmtId="0" fontId="0" fillId="14" borderId="23" xfId="0" applyFill="1" applyBorder="1" applyAlignment="1">
      <alignment vertical="top" wrapText="1"/>
    </xf>
    <xf numFmtId="0" fontId="0" fillId="14" borderId="3" xfId="0" applyFill="1" applyBorder="1" applyAlignment="1">
      <alignment vertical="top" wrapText="1"/>
    </xf>
    <xf numFmtId="0" fontId="0" fillId="14" borderId="42" xfId="0" applyFill="1" applyBorder="1" applyAlignment="1">
      <alignment vertical="top" wrapText="1"/>
    </xf>
    <xf numFmtId="0" fontId="0" fillId="0" borderId="0" xfId="0" applyFill="1" applyBorder="1" applyAlignment="1">
      <alignment horizontal="left" wrapText="1"/>
    </xf>
    <xf numFmtId="0" fontId="0" fillId="4" borderId="33" xfId="0" applyFill="1" applyBorder="1" applyAlignment="1">
      <alignment horizontal="left" vertical="top" wrapText="1"/>
    </xf>
    <xf numFmtId="0" fontId="0" fillId="4" borderId="44" xfId="0" applyFill="1" applyBorder="1" applyAlignment="1">
      <alignment horizontal="left" vertical="top" wrapText="1"/>
    </xf>
    <xf numFmtId="0" fontId="3" fillId="5" borderId="49"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5" borderId="44" xfId="0" applyFill="1" applyBorder="1" applyAlignment="1">
      <alignment horizontal="center" vertical="center" wrapText="1"/>
    </xf>
    <xf numFmtId="0" fontId="0" fillId="3" borderId="33" xfId="0" applyFill="1" applyBorder="1" applyAlignment="1">
      <alignment horizontal="left" vertical="top" wrapText="1"/>
    </xf>
    <xf numFmtId="0" fontId="0" fillId="3" borderId="44"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3" xfId="1" applyFill="1" applyBorder="1" applyAlignment="1" applyProtection="1">
      <alignment horizontal="left" vertical="top" wrapText="1" shrinkToFit="1"/>
    </xf>
    <xf numFmtId="0" fontId="4" fillId="3" borderId="44" xfId="1" applyFill="1" applyBorder="1" applyAlignment="1" applyProtection="1">
      <alignment horizontal="left" vertical="top" wrapText="1" shrinkToFit="1"/>
    </xf>
    <xf numFmtId="0" fontId="6" fillId="3" borderId="49"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44" xfId="0" applyBorder="1" applyAlignment="1">
      <alignment vertical="top" wrapText="1"/>
    </xf>
    <xf numFmtId="0" fontId="0" fillId="12" borderId="33" xfId="0" applyFill="1" applyBorder="1" applyAlignment="1">
      <alignment horizontal="left" vertical="top" wrapText="1"/>
    </xf>
    <xf numFmtId="0" fontId="0" fillId="12" borderId="44" xfId="0" applyFill="1" applyBorder="1" applyAlignment="1">
      <alignment horizontal="left" vertical="top" wrapText="1"/>
    </xf>
    <xf numFmtId="0" fontId="10" fillId="4" borderId="33" xfId="0" applyFont="1" applyFill="1" applyBorder="1" applyAlignment="1">
      <alignment horizontal="left" vertical="top" wrapText="1"/>
    </xf>
    <xf numFmtId="0" fontId="0" fillId="4" borderId="33" xfId="0" applyFill="1" applyBorder="1" applyAlignment="1">
      <alignment horizontal="left" vertical="center" wrapText="1"/>
    </xf>
    <xf numFmtId="0" fontId="0" fillId="4" borderId="44" xfId="0" applyFill="1" applyBorder="1" applyAlignment="1">
      <alignment horizontal="left" vertical="center"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13" borderId="50" xfId="0" applyFill="1" applyBorder="1" applyAlignment="1">
      <alignment horizontal="left" wrapText="1"/>
    </xf>
    <xf numFmtId="0" fontId="0" fillId="13" borderId="51" xfId="0" applyFill="1" applyBorder="1" applyAlignment="1">
      <alignment horizontal="left" wrapText="1"/>
    </xf>
    <xf numFmtId="0" fontId="0" fillId="13" borderId="52" xfId="0" applyFill="1" applyBorder="1" applyAlignment="1">
      <alignment horizontal="left" wrapText="1"/>
    </xf>
    <xf numFmtId="0" fontId="0" fillId="8" borderId="53" xfId="0" applyFill="1"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6" fillId="5" borderId="33" xfId="0" applyFont="1" applyFill="1" applyBorder="1" applyAlignment="1">
      <alignment horizontal="left" vertical="top" wrapText="1"/>
    </xf>
    <xf numFmtId="0" fontId="6" fillId="5" borderId="44" xfId="0" applyFont="1" applyFill="1" applyBorder="1" applyAlignment="1">
      <alignment horizontal="left" vertical="top" wrapText="1"/>
    </xf>
    <xf numFmtId="0" fontId="0" fillId="3" borderId="51" xfId="0" applyFill="1" applyBorder="1" applyAlignment="1">
      <alignment horizontal="left" vertical="top" wrapText="1"/>
    </xf>
    <xf numFmtId="0" fontId="0" fillId="3" borderId="52" xfId="0" applyFill="1" applyBorder="1" applyAlignment="1">
      <alignment horizontal="left" vertical="top" wrapText="1"/>
    </xf>
    <xf numFmtId="0" fontId="0" fillId="8" borderId="50" xfId="0" applyFill="1" applyBorder="1" applyAlignment="1">
      <alignment horizontal="left" wrapText="1"/>
    </xf>
    <xf numFmtId="0" fontId="0" fillId="8" borderId="51" xfId="0" applyFill="1" applyBorder="1" applyAlignment="1">
      <alignment horizontal="left" wrapText="1"/>
    </xf>
    <xf numFmtId="0" fontId="0" fillId="8" borderId="52" xfId="0" applyFill="1" applyBorder="1" applyAlignment="1">
      <alignment horizontal="left" wrapText="1"/>
    </xf>
    <xf numFmtId="0" fontId="0" fillId="8" borderId="50" xfId="0" applyFill="1" applyBorder="1" applyAlignment="1">
      <alignment horizontal="left" vertical="top" wrapText="1"/>
    </xf>
    <xf numFmtId="0" fontId="0" fillId="8" borderId="51" xfId="0" applyFill="1" applyBorder="1" applyAlignment="1">
      <alignment horizontal="left" vertical="top" wrapText="1"/>
    </xf>
    <xf numFmtId="0" fontId="0" fillId="8" borderId="52" xfId="0"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4" borderId="3" xfId="0" applyFill="1" applyBorder="1" applyAlignment="1">
      <alignment horizontal="left" vertical="top" wrapText="1"/>
    </xf>
    <xf numFmtId="0" fontId="4" fillId="0" borderId="0" xfId="1" applyAlignment="1" applyProtection="1">
      <alignment horizontal="right" wrapText="1"/>
    </xf>
    <xf numFmtId="0" fontId="15" fillId="5" borderId="45" xfId="0" applyFont="1"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4" borderId="8" xfId="0" applyFill="1" applyBorder="1" applyAlignment="1">
      <alignment horizontal="left" vertical="top" wrapText="1"/>
    </xf>
    <xf numFmtId="0" fontId="0" fillId="4" borderId="48" xfId="0" applyFill="1" applyBorder="1" applyAlignment="1">
      <alignment horizontal="left" vertical="top" wrapText="1"/>
    </xf>
    <xf numFmtId="0" fontId="6" fillId="4" borderId="33" xfId="0" applyFont="1" applyFill="1" applyBorder="1" applyAlignment="1">
      <alignment horizontal="left" vertical="top" wrapText="1"/>
    </xf>
    <xf numFmtId="0" fontId="6" fillId="4" borderId="44" xfId="0" applyFont="1" applyFill="1" applyBorder="1" applyAlignment="1">
      <alignment horizontal="left" vertical="top" wrapText="1"/>
    </xf>
    <xf numFmtId="0" fontId="0" fillId="10" borderId="20" xfId="0" applyFill="1" applyBorder="1" applyAlignment="1">
      <alignment horizontal="left" wrapText="1"/>
    </xf>
    <xf numFmtId="0" fontId="3" fillId="5" borderId="54" xfId="0" applyFont="1" applyFill="1" applyBorder="1" applyAlignment="1">
      <alignment wrapText="1"/>
    </xf>
    <xf numFmtId="0" fontId="0" fillId="5" borderId="26" xfId="0" applyFill="1" applyBorder="1" applyAlignment="1">
      <alignment wrapText="1"/>
    </xf>
    <xf numFmtId="0" fontId="0" fillId="5" borderId="55" xfId="0" applyFill="1" applyBorder="1" applyAlignment="1">
      <alignment wrapText="1"/>
    </xf>
    <xf numFmtId="0" fontId="0" fillId="5" borderId="28" xfId="0" applyFill="1" applyBorder="1" applyAlignment="1">
      <alignment wrapText="1"/>
    </xf>
    <xf numFmtId="0" fontId="6" fillId="3" borderId="56" xfId="0" applyFont="1" applyFill="1" applyBorder="1" applyAlignment="1">
      <alignment vertical="top"/>
    </xf>
    <xf numFmtId="0" fontId="6" fillId="3" borderId="30" xfId="0" applyFont="1" applyFill="1" applyBorder="1" applyAlignment="1">
      <alignment vertical="top"/>
    </xf>
    <xf numFmtId="0" fontId="6" fillId="3" borderId="22" xfId="0" applyFont="1" applyFill="1" applyBorder="1" applyAlignment="1">
      <alignment vertical="top"/>
    </xf>
    <xf numFmtId="0" fontId="6" fillId="3" borderId="56" xfId="0" applyFont="1" applyFill="1" applyBorder="1" applyAlignment="1">
      <alignment vertical="top" wrapText="1"/>
    </xf>
    <xf numFmtId="0" fontId="6" fillId="3" borderId="30" xfId="0" applyFont="1" applyFill="1" applyBorder="1" applyAlignment="1">
      <alignment vertical="top" wrapText="1"/>
    </xf>
    <xf numFmtId="0" fontId="6" fillId="3" borderId="22" xfId="0" applyFont="1" applyFill="1" applyBorder="1" applyAlignment="1">
      <alignment vertical="top" wrapText="1"/>
    </xf>
    <xf numFmtId="0" fontId="0" fillId="3" borderId="56" xfId="0" applyFill="1" applyBorder="1" applyAlignment="1">
      <alignment horizontal="left" vertical="top"/>
    </xf>
    <xf numFmtId="0" fontId="0" fillId="3" borderId="30" xfId="0" applyFill="1" applyBorder="1" applyAlignment="1">
      <alignment horizontal="left" vertical="top"/>
    </xf>
    <xf numFmtId="0" fontId="0" fillId="3" borderId="22"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13</xdr:col>
      <xdr:colOff>0</xdr:colOff>
      <xdr:row>73</xdr:row>
      <xdr:rowOff>19050</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Brett_Marquard1_201301071136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aye_dolin_201301072316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ordon_raup_20130107205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keith_boone_201301060106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Lisa_Nelson_20130107094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Rita_Scichilone_201301072320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thomson_kuhn_2013010508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Brett Marquard</v>
          </cell>
        </row>
        <row r="6">
          <cell r="F6" t="str">
            <v>River Rock Associates LLC</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Gaye Dolin</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Gordon Raup</v>
          </cell>
        </row>
        <row r="6">
          <cell r="F6" t="str">
            <v>Datuit</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Keith W. Boone</v>
          </cell>
        </row>
        <row r="6">
          <cell r="F6" t="str">
            <v>GE Healthcare</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Lisa R. Nelson</v>
          </cell>
        </row>
        <row r="6">
          <cell r="F6" t="str">
            <v>Life Over Time Solutions with additional input provided by Nationa e-Health Transition Authority (items 1-8)
Item 4 requies Stephen Chu for discussions)</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Rita Scichilone</v>
          </cell>
        </row>
        <row r="6">
          <cell r="F6" t="str">
            <v>AHIMA</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Thomson Kuhn</v>
          </cell>
        </row>
        <row r="6">
          <cell r="F6" t="str">
            <v>ACP</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nayak.kulkarni@siemen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isa.Taylor@ahima.org" TargetMode="External"/><Relationship Id="rId3" Type="http://schemas.openxmlformats.org/officeDocument/2006/relationships/hyperlink" Target="mailto:Lisa.Taylor@ahima.org" TargetMode="External"/><Relationship Id="rId7" Type="http://schemas.openxmlformats.org/officeDocument/2006/relationships/hyperlink" Target="mailto:Lisa.Taylor@ahima.org" TargetMode="External"/><Relationship Id="rId2" Type="http://schemas.openxmlformats.org/officeDocument/2006/relationships/hyperlink" Target="mailto:Lisa.Taylor@ahima.org" TargetMode="External"/><Relationship Id="rId1" Type="http://schemas.openxmlformats.org/officeDocument/2006/relationships/hyperlink" Target="mailto:Lisa.Taylor@ahima.org" TargetMode="External"/><Relationship Id="rId6" Type="http://schemas.openxmlformats.org/officeDocument/2006/relationships/hyperlink" Target="mailto:Lisa.Taylor@ahima.org" TargetMode="External"/><Relationship Id="rId5" Type="http://schemas.openxmlformats.org/officeDocument/2006/relationships/hyperlink" Target="mailto:Lisa.Taylor@ahima.org" TargetMode="External"/><Relationship Id="rId10" Type="http://schemas.openxmlformats.org/officeDocument/2006/relationships/printerSettings" Target="../printerSettings/printerSettings2.bin"/><Relationship Id="rId4" Type="http://schemas.openxmlformats.org/officeDocument/2006/relationships/hyperlink" Target="mailto:Lisa.Taylor@ahima.org" TargetMode="External"/><Relationship Id="rId9" Type="http://schemas.openxmlformats.org/officeDocument/2006/relationships/hyperlink" Target="mailto:Lisa.Taylor@ahim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A10" sqref="A10:J10"/>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3"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51" t="s">
        <v>81</v>
      </c>
      <c r="B1" s="152"/>
      <c r="C1" s="152"/>
      <c r="D1" s="153"/>
      <c r="E1" s="119"/>
      <c r="F1" s="158" t="s">
        <v>285</v>
      </c>
      <c r="G1" s="159"/>
      <c r="H1" s="159"/>
      <c r="I1" s="159"/>
      <c r="J1" s="160"/>
      <c r="K1" s="15"/>
      <c r="M1" s="2"/>
      <c r="N1" s="2"/>
      <c r="O1" s="2"/>
      <c r="P1" s="2"/>
    </row>
    <row r="2" spans="1:99" x14ac:dyDescent="0.2">
      <c r="A2" s="151" t="s">
        <v>196</v>
      </c>
      <c r="B2" s="152"/>
      <c r="C2" s="152"/>
      <c r="D2" s="153"/>
      <c r="E2" s="119"/>
      <c r="F2" s="138" t="s">
        <v>198</v>
      </c>
      <c r="G2" s="136"/>
      <c r="H2" s="136"/>
      <c r="I2" s="136"/>
      <c r="J2" s="137"/>
      <c r="K2" s="15"/>
      <c r="M2" s="2"/>
      <c r="N2" s="2"/>
      <c r="O2" s="2"/>
      <c r="P2" s="2"/>
    </row>
    <row r="3" spans="1:99" ht="18.75" customHeight="1" x14ac:dyDescent="0.2">
      <c r="A3" s="170" t="s">
        <v>119</v>
      </c>
      <c r="B3" s="171"/>
      <c r="C3" s="171"/>
      <c r="D3" s="172"/>
      <c r="E3" s="120"/>
      <c r="F3" s="154" t="s">
        <v>286</v>
      </c>
      <c r="G3" s="155"/>
      <c r="H3" s="155"/>
      <c r="I3" s="155"/>
      <c r="J3" s="156"/>
      <c r="K3" s="1"/>
      <c r="M3" s="2"/>
      <c r="N3" s="2"/>
      <c r="O3" s="2"/>
      <c r="P3" s="2"/>
    </row>
    <row r="4" spans="1:99" ht="18.75" customHeight="1" x14ac:dyDescent="0.2">
      <c r="A4" s="170" t="s">
        <v>120</v>
      </c>
      <c r="B4" s="173"/>
      <c r="C4" s="173"/>
      <c r="D4" s="174"/>
      <c r="E4" s="121"/>
      <c r="F4" s="157" t="s">
        <v>287</v>
      </c>
      <c r="G4" s="155"/>
      <c r="H4" s="155"/>
      <c r="I4" s="155"/>
      <c r="J4" s="156"/>
      <c r="K4" s="1"/>
      <c r="M4" s="2"/>
      <c r="N4" s="2"/>
      <c r="O4" s="2"/>
      <c r="P4" s="2"/>
    </row>
    <row r="5" spans="1:99" ht="18.75" customHeight="1" x14ac:dyDescent="0.2">
      <c r="A5" s="164" t="s">
        <v>121</v>
      </c>
      <c r="B5" s="165"/>
      <c r="C5" s="165"/>
      <c r="D5" s="166"/>
      <c r="E5" s="122"/>
      <c r="F5" s="154" t="s">
        <v>288</v>
      </c>
      <c r="G5" s="155"/>
      <c r="H5" s="155"/>
      <c r="I5" s="155"/>
      <c r="J5" s="156"/>
      <c r="K5" s="1"/>
      <c r="M5" s="2"/>
      <c r="N5" s="2"/>
      <c r="O5" s="2"/>
      <c r="P5" s="2"/>
    </row>
    <row r="6" spans="1:99" ht="29.25" customHeight="1" x14ac:dyDescent="0.2">
      <c r="A6" s="167" t="s">
        <v>118</v>
      </c>
      <c r="B6" s="168"/>
      <c r="C6" s="168"/>
      <c r="D6" s="169"/>
      <c r="E6" s="123"/>
      <c r="F6" s="154" t="s">
        <v>289</v>
      </c>
      <c r="G6" s="155"/>
      <c r="H6" s="155"/>
      <c r="I6" s="155"/>
      <c r="J6" s="156"/>
      <c r="K6" s="1"/>
      <c r="M6" s="2"/>
      <c r="N6" s="2"/>
      <c r="O6" s="2"/>
      <c r="P6" s="2"/>
    </row>
    <row r="7" spans="1:99" ht="15.75" customHeight="1" x14ac:dyDescent="0.2">
      <c r="A7" s="151" t="s">
        <v>82</v>
      </c>
      <c r="B7" s="152"/>
      <c r="C7" s="152"/>
      <c r="D7" s="153"/>
      <c r="E7" s="124"/>
      <c r="F7" s="161">
        <v>41270</v>
      </c>
      <c r="G7" s="162"/>
      <c r="H7" s="162"/>
      <c r="I7" s="162"/>
      <c r="J7" s="163"/>
      <c r="K7" s="15"/>
      <c r="M7" s="6"/>
      <c r="N7" s="6"/>
      <c r="O7" s="6"/>
      <c r="P7" s="6"/>
      <c r="CT7" s="20"/>
      <c r="CU7" s="20"/>
    </row>
    <row r="8" spans="1:99" ht="17.25" customHeight="1" x14ac:dyDescent="0.2">
      <c r="A8" s="180" t="s">
        <v>42</v>
      </c>
      <c r="B8" s="181"/>
      <c r="C8" s="181"/>
      <c r="D8" s="182"/>
      <c r="E8" s="125"/>
      <c r="F8" s="183"/>
      <c r="G8" s="184"/>
      <c r="H8" s="184"/>
      <c r="I8" s="184"/>
      <c r="J8" s="185"/>
      <c r="K8" s="1"/>
      <c r="M8" s="1"/>
      <c r="N8" s="1"/>
      <c r="O8" s="1"/>
      <c r="P8" s="1"/>
    </row>
    <row r="9" spans="1:99" ht="62.25" customHeight="1" x14ac:dyDescent="0.2">
      <c r="A9" s="151" t="s">
        <v>83</v>
      </c>
      <c r="B9" s="152"/>
      <c r="C9" s="152"/>
      <c r="D9" s="153"/>
      <c r="E9" s="124"/>
      <c r="F9" s="154"/>
      <c r="G9" s="155"/>
      <c r="H9" s="155"/>
      <c r="I9" s="155"/>
      <c r="J9" s="156"/>
      <c r="K9" s="102"/>
      <c r="M9" s="7"/>
      <c r="N9" s="7"/>
      <c r="O9" s="7"/>
      <c r="P9" s="7"/>
    </row>
    <row r="10" spans="1:99" ht="66.75" customHeight="1" x14ac:dyDescent="0.2">
      <c r="A10" s="179">
        <f>IF(Ov=Setup!C9,Disclaimer2,IF(Ov=Setup!B9,Disclaimer,IF(Ov=Setup!D9,,)))</f>
        <v>0</v>
      </c>
      <c r="B10" s="179"/>
      <c r="C10" s="179"/>
      <c r="D10" s="179"/>
      <c r="E10" s="179"/>
      <c r="F10" s="179"/>
      <c r="G10" s="179"/>
      <c r="H10" s="179"/>
      <c r="I10" s="179"/>
      <c r="J10" s="179"/>
    </row>
    <row r="11" spans="1:99" ht="30.75" customHeight="1" x14ac:dyDescent="0.2">
      <c r="F11" s="100" t="s">
        <v>177</v>
      </c>
      <c r="G11" s="101" t="s">
        <v>38</v>
      </c>
    </row>
    <row r="13" spans="1:99" x14ac:dyDescent="0.2">
      <c r="J13" s="99"/>
    </row>
    <row r="17" spans="6:7" x14ac:dyDescent="0.2">
      <c r="F17" s="118"/>
    </row>
    <row r="21" spans="6:7" ht="23.25" x14ac:dyDescent="0.35">
      <c r="F21" s="131"/>
    </row>
    <row r="23" spans="6:7" ht="114.75" customHeight="1" x14ac:dyDescent="0.2">
      <c r="F23" s="175"/>
      <c r="G23" s="176"/>
    </row>
    <row r="24" spans="6:7" ht="409.5" customHeight="1" x14ac:dyDescent="0.25">
      <c r="F24" s="177"/>
      <c r="G24" s="178"/>
    </row>
    <row r="25" spans="6:7" x14ac:dyDescent="0.2">
      <c r="F25" s="13"/>
      <c r="G25" s="13"/>
    </row>
  </sheetData>
  <mergeCells count="20">
    <mergeCell ref="F23:G23"/>
    <mergeCell ref="F24:G24"/>
    <mergeCell ref="A10:J10"/>
    <mergeCell ref="A8:D8"/>
    <mergeCell ref="A9:D9"/>
    <mergeCell ref="F9:J9"/>
    <mergeCell ref="F8:J8"/>
    <mergeCell ref="A7:D7"/>
    <mergeCell ref="F3:J3"/>
    <mergeCell ref="F4:J4"/>
    <mergeCell ref="A2:D2"/>
    <mergeCell ref="F1:J1"/>
    <mergeCell ref="F5:J5"/>
    <mergeCell ref="F6:J6"/>
    <mergeCell ref="F7:J7"/>
    <mergeCell ref="A1:D1"/>
    <mergeCell ref="A5:D5"/>
    <mergeCell ref="A6:D6"/>
    <mergeCell ref="A3:D3"/>
    <mergeCell ref="A4:D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K103"/>
  <sheetViews>
    <sheetView tabSelected="1" zoomScaleNormal="100" workbookViewId="0">
      <pane ySplit="1" topLeftCell="A2" activePane="bottomLeft" state="frozen"/>
      <selection pane="bottomLeft" activeCell="O76" sqref="O76"/>
    </sheetView>
  </sheetViews>
  <sheetFormatPr defaultRowHeight="12.75" x14ac:dyDescent="0.2"/>
  <cols>
    <col min="1" max="1" width="9.28515625" style="3" customWidth="1"/>
    <col min="2" max="2" width="13.28515625" hidden="1" customWidth="1"/>
    <col min="3" max="3" width="0" hidden="1" customWidth="1"/>
    <col min="4" max="4" width="11.7109375" hidden="1" customWidth="1"/>
    <col min="5" max="5" width="10.5703125" customWidth="1"/>
    <col min="7" max="7" width="7.5703125" hidden="1" customWidth="1"/>
    <col min="8" max="8" width="7" customWidth="1"/>
    <col min="9" max="9" width="6.85546875" customWidth="1"/>
    <col min="10" max="10" width="27.85546875" customWidth="1"/>
    <col min="11" max="11" width="27.5703125" customWidth="1"/>
    <col min="12" max="12" width="27.42578125" customWidth="1"/>
    <col min="13" max="13" width="12.42578125" customWidth="1"/>
    <col min="14" max="14" width="11.85546875" customWidth="1"/>
    <col min="15" max="15" width="25.85546875" customWidth="1"/>
    <col min="16" max="16" width="12.85546875" customWidth="1"/>
    <col min="17" max="17" width="13.7109375" customWidth="1"/>
    <col min="18" max="18" width="21" customWidth="1"/>
    <col min="19" max="19" width="24.5703125" hidden="1" customWidth="1"/>
    <col min="20" max="20" width="4" hidden="1" customWidth="1"/>
    <col min="21" max="22" width="6.28515625" hidden="1" customWidth="1"/>
    <col min="23" max="23" width="10" hidden="1" customWidth="1"/>
    <col min="24" max="24" width="14.42578125" style="47" hidden="1" customWidth="1"/>
    <col min="25" max="25" width="14.5703125" style="67" customWidth="1"/>
    <col min="26" max="26" width="14.5703125" style="69" hidden="1" customWidth="1"/>
    <col min="27" max="28" width="15.42578125" style="68" hidden="1" customWidth="1"/>
    <col min="29" max="29" width="11" hidden="1" customWidth="1"/>
    <col min="30" max="30" width="12.28515625" style="107" hidden="1" customWidth="1"/>
    <col min="31" max="31" width="15.7109375" style="3" hidden="1" customWidth="1"/>
    <col min="32" max="32" width="27.85546875" style="3" hidden="1" customWidth="1"/>
    <col min="33" max="33" width="14.7109375" style="3" customWidth="1"/>
    <col min="34" max="35" width="12.5703125" style="3" customWidth="1"/>
    <col min="36" max="36" width="12.42578125" style="3" customWidth="1"/>
    <col min="37" max="37" width="15.42578125" style="3" customWidth="1"/>
    <col min="38" max="98" width="6.28515625" style="3" customWidth="1"/>
    <col min="99" max="16384" width="9.140625" style="3"/>
  </cols>
  <sheetData>
    <row r="1" spans="1:37" s="35" customFormat="1" ht="59.25" customHeight="1" thickTop="1" x14ac:dyDescent="0.2">
      <c r="A1" s="71" t="s">
        <v>85</v>
      </c>
      <c r="B1" s="18" t="s">
        <v>5</v>
      </c>
      <c r="C1" s="63" t="s">
        <v>49</v>
      </c>
      <c r="D1" s="133" t="s">
        <v>25</v>
      </c>
      <c r="E1" s="132" t="s">
        <v>195</v>
      </c>
      <c r="F1" s="18" t="s">
        <v>50</v>
      </c>
      <c r="G1" s="18" t="s">
        <v>69</v>
      </c>
      <c r="H1" s="18" t="s">
        <v>80</v>
      </c>
      <c r="I1" s="18" t="s">
        <v>104</v>
      </c>
      <c r="J1" s="18" t="s">
        <v>51</v>
      </c>
      <c r="K1" s="18" t="s">
        <v>52</v>
      </c>
      <c r="L1" s="18" t="s">
        <v>53</v>
      </c>
      <c r="M1" s="109" t="s">
        <v>24</v>
      </c>
      <c r="N1" s="49" t="s">
        <v>13</v>
      </c>
      <c r="O1" s="49" t="s">
        <v>54</v>
      </c>
      <c r="P1" s="49" t="s">
        <v>122</v>
      </c>
      <c r="Q1" s="49" t="s">
        <v>283</v>
      </c>
      <c r="R1" s="49" t="s">
        <v>55</v>
      </c>
      <c r="S1" s="50" t="s">
        <v>108</v>
      </c>
      <c r="T1" s="51" t="s">
        <v>111</v>
      </c>
      <c r="U1" s="51" t="s">
        <v>112</v>
      </c>
      <c r="V1" s="51" t="s">
        <v>113</v>
      </c>
      <c r="W1" s="50" t="s">
        <v>128</v>
      </c>
      <c r="X1" s="45" t="s">
        <v>123</v>
      </c>
      <c r="Y1" s="64" t="s">
        <v>129</v>
      </c>
      <c r="Z1" s="64" t="s">
        <v>173</v>
      </c>
      <c r="AA1" s="128" t="s">
        <v>137</v>
      </c>
      <c r="AB1" s="128" t="s">
        <v>21</v>
      </c>
      <c r="AC1" s="129" t="s">
        <v>172</v>
      </c>
      <c r="AD1" s="130" t="s">
        <v>19</v>
      </c>
      <c r="AE1" s="130" t="s">
        <v>20</v>
      </c>
      <c r="AF1" s="130" t="s">
        <v>178</v>
      </c>
      <c r="AG1" s="150" t="s">
        <v>557</v>
      </c>
      <c r="AH1" s="150" t="s">
        <v>558</v>
      </c>
      <c r="AI1" s="150" t="s">
        <v>559</v>
      </c>
      <c r="AJ1" s="150" t="s">
        <v>560</v>
      </c>
      <c r="AK1" s="150" t="s">
        <v>566</v>
      </c>
    </row>
    <row r="2" spans="1:37" ht="114.75" hidden="1" x14ac:dyDescent="0.2">
      <c r="A2" s="149">
        <v>1</v>
      </c>
      <c r="B2" s="28" t="s">
        <v>199</v>
      </c>
      <c r="C2" s="28"/>
      <c r="D2" s="28"/>
      <c r="E2" s="28">
        <v>2</v>
      </c>
      <c r="F2" s="141" t="s">
        <v>290</v>
      </c>
      <c r="G2" s="29"/>
      <c r="H2" s="29"/>
      <c r="I2" s="30" t="s">
        <v>292</v>
      </c>
      <c r="J2" s="27" t="s">
        <v>291</v>
      </c>
      <c r="K2" s="27" t="s">
        <v>294</v>
      </c>
      <c r="L2" s="27" t="s">
        <v>293</v>
      </c>
      <c r="M2" s="110"/>
      <c r="N2" s="24" t="s">
        <v>533</v>
      </c>
      <c r="O2" s="23"/>
      <c r="P2" s="23"/>
      <c r="Q2" s="23"/>
      <c r="R2" s="24"/>
      <c r="S2" s="23"/>
      <c r="T2" s="33"/>
      <c r="U2" s="33"/>
      <c r="V2" s="33"/>
      <c r="W2" s="23"/>
      <c r="X2" s="23"/>
      <c r="Y2" s="103" t="str">
        <f>Submitter!$F$3</f>
        <v>Vinayak Kulkarni</v>
      </c>
      <c r="Z2" s="104" t="str">
        <f>Submitter!$F$6</f>
        <v>SIEMENS HealthCare</v>
      </c>
      <c r="AA2" s="105"/>
      <c r="AB2" s="105"/>
      <c r="AC2" s="31"/>
      <c r="AD2" s="126"/>
      <c r="AE2" s="126"/>
      <c r="AF2" s="113"/>
      <c r="AK2" s="4"/>
    </row>
    <row r="3" spans="1:37" ht="102" hidden="1" x14ac:dyDescent="0.2">
      <c r="A3" s="149">
        <v>2</v>
      </c>
      <c r="B3" s="28"/>
      <c r="C3" s="28"/>
      <c r="D3" s="28"/>
      <c r="E3" s="28"/>
      <c r="F3" s="141" t="s">
        <v>296</v>
      </c>
      <c r="G3" s="29"/>
      <c r="H3" s="29"/>
      <c r="I3" s="30" t="s">
        <v>292</v>
      </c>
      <c r="J3" s="27" t="s">
        <v>297</v>
      </c>
      <c r="K3" s="27" t="s">
        <v>298</v>
      </c>
      <c r="L3" s="27" t="s">
        <v>299</v>
      </c>
      <c r="M3" s="110"/>
      <c r="N3" s="24"/>
      <c r="O3" s="23"/>
      <c r="P3" s="23"/>
      <c r="Q3" s="23"/>
      <c r="R3" s="24"/>
      <c r="S3" s="23"/>
      <c r="T3" s="33"/>
      <c r="U3" s="33"/>
      <c r="V3" s="33"/>
      <c r="W3" s="23"/>
      <c r="X3" s="23"/>
      <c r="Y3" s="103" t="str">
        <f>Submitter!$F$3</f>
        <v>Vinayak Kulkarni</v>
      </c>
      <c r="Z3" s="104" t="str">
        <f>Submitter!$F$6</f>
        <v>SIEMENS HealthCare</v>
      </c>
      <c r="AA3" s="105"/>
      <c r="AB3" s="105"/>
      <c r="AC3" s="31"/>
      <c r="AD3" s="126"/>
      <c r="AE3" s="126"/>
      <c r="AF3" s="113"/>
      <c r="AK3" s="4"/>
    </row>
    <row r="4" spans="1:37" ht="229.5" x14ac:dyDescent="0.2">
      <c r="A4" s="149">
        <v>3</v>
      </c>
      <c r="B4" s="28"/>
      <c r="C4" s="28"/>
      <c r="D4" s="28"/>
      <c r="E4" s="28"/>
      <c r="F4" s="141" t="s">
        <v>307</v>
      </c>
      <c r="G4" s="5"/>
      <c r="H4" s="28"/>
      <c r="I4" s="28" t="s">
        <v>300</v>
      </c>
      <c r="J4" s="28" t="s">
        <v>303</v>
      </c>
      <c r="K4" s="28"/>
      <c r="L4" s="28" t="s">
        <v>304</v>
      </c>
      <c r="M4" s="110"/>
      <c r="N4" s="24" t="s">
        <v>397</v>
      </c>
      <c r="O4" s="23" t="s">
        <v>28</v>
      </c>
      <c r="P4" s="23"/>
      <c r="Q4" s="23"/>
      <c r="R4" s="24" t="s">
        <v>587</v>
      </c>
      <c r="S4" s="23"/>
      <c r="T4" s="33"/>
      <c r="U4" s="33"/>
      <c r="V4" s="33"/>
      <c r="W4" s="23"/>
      <c r="X4" s="23"/>
      <c r="Y4" s="103" t="str">
        <f>Submitter!$F$3</f>
        <v>Vinayak Kulkarni</v>
      </c>
      <c r="Z4" s="104" t="str">
        <f>Submitter!$F$6</f>
        <v>SIEMENS HealthCare</v>
      </c>
      <c r="AA4" s="105"/>
      <c r="AB4" s="105"/>
      <c r="AC4" s="31"/>
      <c r="AD4" s="126"/>
      <c r="AE4" s="126"/>
      <c r="AF4" s="113"/>
      <c r="AG4" s="3">
        <v>20130125</v>
      </c>
      <c r="AH4" s="34" t="s">
        <v>575</v>
      </c>
      <c r="AK4" s="4"/>
    </row>
    <row r="5" spans="1:37" s="5" customFormat="1" ht="38.25" x14ac:dyDescent="0.2">
      <c r="A5" s="149">
        <v>4</v>
      </c>
      <c r="B5" s="28"/>
      <c r="C5" s="28"/>
      <c r="D5" s="28"/>
      <c r="E5" s="28"/>
      <c r="F5" s="141" t="s">
        <v>296</v>
      </c>
      <c r="G5" s="29"/>
      <c r="H5" s="29"/>
      <c r="I5" s="30" t="s">
        <v>300</v>
      </c>
      <c r="J5" s="27" t="s">
        <v>301</v>
      </c>
      <c r="K5" s="27"/>
      <c r="L5" s="27" t="s">
        <v>302</v>
      </c>
      <c r="M5" s="110"/>
      <c r="N5" s="24" t="s">
        <v>397</v>
      </c>
      <c r="O5" s="23" t="s">
        <v>28</v>
      </c>
      <c r="P5" s="23"/>
      <c r="Q5" s="23"/>
      <c r="R5" s="24" t="s">
        <v>577</v>
      </c>
      <c r="S5" s="23"/>
      <c r="T5" s="33"/>
      <c r="U5" s="33"/>
      <c r="V5" s="33"/>
      <c r="W5" s="23"/>
      <c r="X5" s="23"/>
      <c r="Y5" s="103" t="str">
        <f>Submitter!$F$3</f>
        <v>Vinayak Kulkarni</v>
      </c>
      <c r="Z5" s="104" t="str">
        <f>Submitter!$F$6</f>
        <v>SIEMENS HealthCare</v>
      </c>
      <c r="AA5" s="105"/>
      <c r="AB5" s="105"/>
      <c r="AC5" s="31"/>
      <c r="AD5" s="126"/>
      <c r="AE5" s="126"/>
      <c r="AF5" s="114"/>
      <c r="AG5" s="3">
        <v>20130125</v>
      </c>
      <c r="AH5" s="34" t="s">
        <v>575</v>
      </c>
      <c r="AK5" s="4"/>
    </row>
    <row r="6" spans="1:37" s="5" customFormat="1" ht="89.25" hidden="1" x14ac:dyDescent="0.2">
      <c r="A6" s="149">
        <v>5</v>
      </c>
      <c r="B6" s="28"/>
      <c r="C6" s="28"/>
      <c r="D6" s="28"/>
      <c r="E6" s="28"/>
      <c r="F6" s="141" t="s">
        <v>308</v>
      </c>
      <c r="G6" s="29"/>
      <c r="H6" s="29"/>
      <c r="I6" s="30" t="s">
        <v>295</v>
      </c>
      <c r="J6" s="27"/>
      <c r="K6" s="27"/>
      <c r="L6" s="27" t="s">
        <v>305</v>
      </c>
      <c r="M6" s="110"/>
      <c r="N6" s="24" t="s">
        <v>532</v>
      </c>
      <c r="O6" s="23"/>
      <c r="P6" s="23"/>
      <c r="Q6" s="23"/>
      <c r="R6" s="24"/>
      <c r="S6" s="23"/>
      <c r="T6" s="33"/>
      <c r="U6" s="33"/>
      <c r="V6" s="33"/>
      <c r="W6" s="23"/>
      <c r="X6" s="23"/>
      <c r="Y6" s="103" t="str">
        <f>Submitter!$F$3</f>
        <v>Vinayak Kulkarni</v>
      </c>
      <c r="Z6" s="104" t="str">
        <f>Submitter!$F$6</f>
        <v>SIEMENS HealthCare</v>
      </c>
      <c r="AA6" s="105"/>
      <c r="AB6" s="105"/>
      <c r="AC6" s="31"/>
      <c r="AD6" s="126"/>
      <c r="AE6" s="126"/>
      <c r="AF6" s="114"/>
      <c r="AG6" s="4"/>
      <c r="AK6" s="4"/>
    </row>
    <row r="7" spans="1:37" s="10" customFormat="1" ht="51" hidden="1" x14ac:dyDescent="0.2">
      <c r="A7" s="149">
        <v>6</v>
      </c>
      <c r="B7" s="28"/>
      <c r="C7" s="28"/>
      <c r="D7" s="28"/>
      <c r="E7" s="28"/>
      <c r="F7" s="141" t="s">
        <v>306</v>
      </c>
      <c r="G7" s="29"/>
      <c r="H7" s="29"/>
      <c r="I7" s="30" t="s">
        <v>295</v>
      </c>
      <c r="J7" s="27"/>
      <c r="K7" s="27"/>
      <c r="L7" s="27" t="s">
        <v>200</v>
      </c>
      <c r="M7" s="110"/>
      <c r="N7" s="24" t="s">
        <v>533</v>
      </c>
      <c r="O7" s="23"/>
      <c r="P7" s="23"/>
      <c r="Q7" s="23"/>
      <c r="R7" s="24"/>
      <c r="S7" s="23"/>
      <c r="T7" s="33"/>
      <c r="U7" s="33"/>
      <c r="V7" s="33"/>
      <c r="W7" s="23"/>
      <c r="X7" s="23"/>
      <c r="Y7" s="103" t="str">
        <f>Submitter!$F$3</f>
        <v>Vinayak Kulkarni</v>
      </c>
      <c r="Z7" s="104" t="str">
        <f>Submitter!$F$6</f>
        <v>SIEMENS HealthCare</v>
      </c>
      <c r="AA7" s="105"/>
      <c r="AB7" s="105"/>
      <c r="AC7" s="31"/>
      <c r="AD7" s="126"/>
      <c r="AE7" s="126"/>
      <c r="AF7" s="115"/>
      <c r="AG7" s="4"/>
      <c r="AK7" s="4"/>
    </row>
    <row r="8" spans="1:37" s="5" customFormat="1" ht="102" hidden="1" x14ac:dyDescent="0.2">
      <c r="A8" s="149">
        <v>7</v>
      </c>
      <c r="B8" s="28"/>
      <c r="C8" s="28"/>
      <c r="D8" s="28"/>
      <c r="E8" s="28"/>
      <c r="F8" s="141" t="s">
        <v>204</v>
      </c>
      <c r="G8" s="29"/>
      <c r="H8" s="29"/>
      <c r="I8" s="30" t="s">
        <v>201</v>
      </c>
      <c r="J8" s="27" t="s">
        <v>202</v>
      </c>
      <c r="K8" s="27"/>
      <c r="L8" s="27" t="s">
        <v>203</v>
      </c>
      <c r="M8" s="110"/>
      <c r="N8" s="24" t="s">
        <v>546</v>
      </c>
      <c r="O8" s="23" t="s">
        <v>26</v>
      </c>
      <c r="P8" s="23"/>
      <c r="Q8" s="23"/>
      <c r="R8" s="24" t="s">
        <v>578</v>
      </c>
      <c r="S8" s="23"/>
      <c r="T8" s="33"/>
      <c r="U8" s="33"/>
      <c r="V8" s="33"/>
      <c r="W8" s="23"/>
      <c r="X8" s="23"/>
      <c r="Y8" s="103" t="str">
        <f>Submitter!$F$3</f>
        <v>Vinayak Kulkarni</v>
      </c>
      <c r="Z8" s="104" t="str">
        <f>Submitter!$F$6</f>
        <v>SIEMENS HealthCare</v>
      </c>
      <c r="AA8" s="105"/>
      <c r="AB8" s="105"/>
      <c r="AC8" s="31"/>
      <c r="AD8" s="126"/>
      <c r="AE8" s="126"/>
      <c r="AF8" s="114"/>
      <c r="AG8" s="4"/>
      <c r="AH8" s="112" t="s">
        <v>574</v>
      </c>
      <c r="AI8" s="5">
        <v>20130115</v>
      </c>
      <c r="AK8" s="4"/>
    </row>
    <row r="9" spans="1:37" s="5" customFormat="1" ht="25.5" x14ac:dyDescent="0.2">
      <c r="A9" s="149">
        <v>8</v>
      </c>
      <c r="B9" s="28"/>
      <c r="C9" s="28"/>
      <c r="D9" s="28"/>
      <c r="E9" s="28"/>
      <c r="F9" s="141" t="s">
        <v>205</v>
      </c>
      <c r="G9" s="29"/>
      <c r="H9" s="29"/>
      <c r="I9" s="30" t="s">
        <v>300</v>
      </c>
      <c r="J9" s="27"/>
      <c r="K9" s="27"/>
      <c r="L9" s="27" t="s">
        <v>206</v>
      </c>
      <c r="M9" s="110"/>
      <c r="N9" s="24" t="s">
        <v>546</v>
      </c>
      <c r="O9" s="23" t="s">
        <v>26</v>
      </c>
      <c r="P9" s="23"/>
      <c r="Q9" s="23"/>
      <c r="R9" s="24" t="s">
        <v>576</v>
      </c>
      <c r="S9" s="23"/>
      <c r="T9" s="33"/>
      <c r="U9" s="33"/>
      <c r="V9" s="33"/>
      <c r="W9" s="23"/>
      <c r="X9" s="23"/>
      <c r="Y9" s="103" t="str">
        <f>Submitter!$F$3</f>
        <v>Vinayak Kulkarni</v>
      </c>
      <c r="Z9" s="104" t="str">
        <f>Submitter!$F$6</f>
        <v>SIEMENS HealthCare</v>
      </c>
      <c r="AA9" s="105"/>
      <c r="AB9" s="105"/>
      <c r="AC9" s="31"/>
      <c r="AD9" s="126"/>
      <c r="AE9" s="126"/>
      <c r="AF9" s="114"/>
      <c r="AG9" s="3">
        <v>20130125</v>
      </c>
      <c r="AH9" s="34" t="s">
        <v>575</v>
      </c>
      <c r="AK9" s="4"/>
    </row>
    <row r="10" spans="1:37" s="5" customFormat="1" ht="25.5" hidden="1" x14ac:dyDescent="0.2">
      <c r="A10" s="149">
        <v>9</v>
      </c>
      <c r="B10" s="28"/>
      <c r="C10" s="28"/>
      <c r="D10" s="28"/>
      <c r="E10" s="28">
        <v>3</v>
      </c>
      <c r="F10" s="141" t="s">
        <v>207</v>
      </c>
      <c r="G10" s="29"/>
      <c r="H10" s="29"/>
      <c r="I10" s="30" t="s">
        <v>295</v>
      </c>
      <c r="J10" s="27"/>
      <c r="K10" s="27"/>
      <c r="L10" s="27" t="s">
        <v>208</v>
      </c>
      <c r="M10" s="110"/>
      <c r="N10" s="24" t="s">
        <v>546</v>
      </c>
      <c r="O10" s="23" t="s">
        <v>26</v>
      </c>
      <c r="P10" s="23"/>
      <c r="Q10" s="23"/>
      <c r="R10" s="24" t="s">
        <v>576</v>
      </c>
      <c r="S10" s="23"/>
      <c r="T10" s="33"/>
      <c r="U10" s="33"/>
      <c r="V10" s="33"/>
      <c r="W10" s="23"/>
      <c r="X10" s="23"/>
      <c r="Y10" s="103" t="str">
        <f>Submitter!$F$3</f>
        <v>Vinayak Kulkarni</v>
      </c>
      <c r="Z10" s="104" t="str">
        <f>Submitter!$F$6</f>
        <v>SIEMENS HealthCare</v>
      </c>
      <c r="AA10" s="105"/>
      <c r="AB10" s="105"/>
      <c r="AC10" s="31"/>
      <c r="AD10" s="126"/>
      <c r="AE10" s="126"/>
      <c r="AF10" s="114"/>
      <c r="AG10" s="3"/>
      <c r="AH10" s="112" t="s">
        <v>574</v>
      </c>
      <c r="AI10" s="5">
        <v>20130115</v>
      </c>
      <c r="AK10" s="4"/>
    </row>
    <row r="11" spans="1:37" s="5" customFormat="1" ht="25.5" hidden="1" x14ac:dyDescent="0.2">
      <c r="A11" s="149">
        <v>10</v>
      </c>
      <c r="B11" s="28"/>
      <c r="C11" s="28"/>
      <c r="D11" s="28"/>
      <c r="E11" s="28"/>
      <c r="F11" s="141" t="s">
        <v>209</v>
      </c>
      <c r="G11" s="29"/>
      <c r="H11" s="29"/>
      <c r="I11" s="30" t="s">
        <v>295</v>
      </c>
      <c r="J11" s="27" t="s">
        <v>210</v>
      </c>
      <c r="K11" s="27"/>
      <c r="L11" s="27" t="s">
        <v>211</v>
      </c>
      <c r="M11" s="110"/>
      <c r="N11" s="24" t="s">
        <v>533</v>
      </c>
      <c r="O11" s="23"/>
      <c r="P11" s="23"/>
      <c r="Q11" s="23"/>
      <c r="R11" s="24"/>
      <c r="S11" s="23"/>
      <c r="T11" s="33"/>
      <c r="U11" s="33"/>
      <c r="V11" s="33"/>
      <c r="W11" s="23"/>
      <c r="X11" s="23"/>
      <c r="Y11" s="103" t="str">
        <f>Submitter!$F$3</f>
        <v>Vinayak Kulkarni</v>
      </c>
      <c r="Z11" s="104" t="str">
        <f>Submitter!$F$6</f>
        <v>SIEMENS HealthCare</v>
      </c>
      <c r="AA11" s="105"/>
      <c r="AB11" s="105"/>
      <c r="AC11" s="31"/>
      <c r="AD11" s="126"/>
      <c r="AE11" s="126"/>
      <c r="AF11" s="114"/>
      <c r="AG11" s="4"/>
      <c r="AJ11" s="4"/>
      <c r="AK11" s="9"/>
    </row>
    <row r="12" spans="1:37" s="5" customFormat="1" ht="38.25" hidden="1" x14ac:dyDescent="0.2">
      <c r="A12" s="149">
        <v>11</v>
      </c>
      <c r="B12" s="28" t="s">
        <v>199</v>
      </c>
      <c r="C12" s="28"/>
      <c r="D12" s="28"/>
      <c r="E12" s="28"/>
      <c r="F12" s="141"/>
      <c r="G12" s="29"/>
      <c r="H12" s="29"/>
      <c r="I12" s="30" t="s">
        <v>201</v>
      </c>
      <c r="J12" s="27"/>
      <c r="K12" s="27"/>
      <c r="L12" s="27" t="s">
        <v>313</v>
      </c>
      <c r="M12" s="110"/>
      <c r="N12" s="24" t="s">
        <v>546</v>
      </c>
      <c r="O12" s="23" t="s">
        <v>26</v>
      </c>
      <c r="P12" s="23"/>
      <c r="Q12" s="23"/>
      <c r="R12" s="24" t="s">
        <v>576</v>
      </c>
      <c r="S12" s="23"/>
      <c r="T12" s="33"/>
      <c r="U12" s="33"/>
      <c r="V12" s="33"/>
      <c r="W12" s="23"/>
      <c r="X12" s="23"/>
      <c r="Y12" s="103" t="str">
        <f>[1]Submitter!$F$3</f>
        <v>Brett Marquard</v>
      </c>
      <c r="Z12" s="104" t="str">
        <f>[1]Submitter!$F$6</f>
        <v>River Rock Associates LLC</v>
      </c>
      <c r="AA12" s="105"/>
      <c r="AB12" s="105"/>
      <c r="AC12" s="31"/>
      <c r="AD12" s="126"/>
      <c r="AE12" s="126"/>
      <c r="AF12" s="113"/>
      <c r="AH12" s="112" t="s">
        <v>574</v>
      </c>
      <c r="AI12" s="5">
        <v>20130115</v>
      </c>
      <c r="AJ12" s="4"/>
      <c r="AK12" s="4"/>
    </row>
    <row r="13" spans="1:37" s="5" customFormat="1" ht="25.5" hidden="1" x14ac:dyDescent="0.2">
      <c r="A13" s="149">
        <v>12</v>
      </c>
      <c r="B13" s="28" t="s">
        <v>199</v>
      </c>
      <c r="C13" s="28"/>
      <c r="D13" s="28"/>
      <c r="E13" s="28"/>
      <c r="F13" s="141"/>
      <c r="G13" s="29"/>
      <c r="H13" s="29"/>
      <c r="I13" s="30" t="s">
        <v>201</v>
      </c>
      <c r="J13" s="27"/>
      <c r="K13" s="27"/>
      <c r="L13" s="27" t="s">
        <v>314</v>
      </c>
      <c r="M13" s="110"/>
      <c r="N13" s="24" t="s">
        <v>546</v>
      </c>
      <c r="O13" s="23" t="s">
        <v>26</v>
      </c>
      <c r="P13" s="23"/>
      <c r="Q13" s="23"/>
      <c r="R13" s="24" t="s">
        <v>576</v>
      </c>
      <c r="S13" s="23"/>
      <c r="T13" s="33"/>
      <c r="U13" s="33"/>
      <c r="V13" s="33"/>
      <c r="W13" s="23"/>
      <c r="X13" s="23"/>
      <c r="Y13" s="103" t="str">
        <f>[1]Submitter!$F$3</f>
        <v>Brett Marquard</v>
      </c>
      <c r="Z13" s="104" t="str">
        <f>[1]Submitter!$F$6</f>
        <v>River Rock Associates LLC</v>
      </c>
      <c r="AA13" s="105"/>
      <c r="AB13" s="105"/>
      <c r="AC13" s="31"/>
      <c r="AD13" s="126"/>
      <c r="AE13" s="126"/>
      <c r="AF13" s="113"/>
      <c r="AH13" s="112" t="s">
        <v>574</v>
      </c>
      <c r="AI13" s="5">
        <v>20130115</v>
      </c>
      <c r="AK13" s="4"/>
    </row>
    <row r="14" spans="1:37" s="5" customFormat="1" ht="63.75" hidden="1" x14ac:dyDescent="0.2">
      <c r="A14" s="149">
        <v>13</v>
      </c>
      <c r="B14" s="28" t="s">
        <v>199</v>
      </c>
      <c r="C14" s="28"/>
      <c r="D14" s="28"/>
      <c r="E14" s="28"/>
      <c r="F14" s="141"/>
      <c r="G14" s="29"/>
      <c r="H14" s="29"/>
      <c r="I14" s="30" t="s">
        <v>292</v>
      </c>
      <c r="J14" s="27" t="s">
        <v>309</v>
      </c>
      <c r="K14" s="27" t="s">
        <v>311</v>
      </c>
      <c r="L14" s="27" t="s">
        <v>315</v>
      </c>
      <c r="M14" s="110"/>
      <c r="N14" s="24"/>
      <c r="O14" s="23"/>
      <c r="P14" s="23"/>
      <c r="Q14" s="23"/>
      <c r="R14" s="24"/>
      <c r="S14" s="23"/>
      <c r="T14" s="33"/>
      <c r="U14" s="33"/>
      <c r="V14" s="33"/>
      <c r="W14" s="23"/>
      <c r="X14" s="23"/>
      <c r="Y14" s="103" t="str">
        <f>[1]Submitter!$F$3</f>
        <v>Brett Marquard</v>
      </c>
      <c r="Z14" s="104" t="str">
        <f>[1]Submitter!$F$6</f>
        <v>River Rock Associates LLC</v>
      </c>
      <c r="AA14" s="105"/>
      <c r="AB14" s="105"/>
      <c r="AC14" s="31"/>
      <c r="AD14" s="126"/>
      <c r="AE14" s="126"/>
      <c r="AF14" s="113"/>
      <c r="AK14" s="4"/>
    </row>
    <row r="15" spans="1:37" s="5" customFormat="1" ht="76.5" hidden="1" x14ac:dyDescent="0.2">
      <c r="A15" s="149">
        <v>14</v>
      </c>
      <c r="B15" s="28" t="s">
        <v>199</v>
      </c>
      <c r="C15" s="28"/>
      <c r="D15" s="28"/>
      <c r="E15" s="28"/>
      <c r="F15" s="141"/>
      <c r="G15" s="29"/>
      <c r="H15" s="29"/>
      <c r="I15" s="30" t="s">
        <v>295</v>
      </c>
      <c r="J15" s="27" t="s">
        <v>310</v>
      </c>
      <c r="K15" s="27" t="s">
        <v>312</v>
      </c>
      <c r="L15" s="27" t="s">
        <v>316</v>
      </c>
      <c r="M15" s="110"/>
      <c r="N15" s="24" t="s">
        <v>534</v>
      </c>
      <c r="O15" s="23" t="s">
        <v>27</v>
      </c>
      <c r="P15" s="23"/>
      <c r="Q15" s="23"/>
      <c r="R15" s="24" t="s">
        <v>553</v>
      </c>
      <c r="S15" s="23"/>
      <c r="T15" s="33"/>
      <c r="U15" s="33"/>
      <c r="V15" s="33"/>
      <c r="W15" s="23"/>
      <c r="X15" s="23"/>
      <c r="Y15" s="103" t="str">
        <f>[1]Submitter!$F$3</f>
        <v>Brett Marquard</v>
      </c>
      <c r="Z15" s="104" t="str">
        <f>[1]Submitter!$F$6</f>
        <v>River Rock Associates LLC</v>
      </c>
      <c r="AA15" s="105"/>
      <c r="AB15" s="105"/>
      <c r="AC15" s="31"/>
      <c r="AD15" s="126"/>
      <c r="AE15" s="126"/>
      <c r="AF15" s="114"/>
      <c r="AK15" s="4"/>
    </row>
    <row r="16" spans="1:37" s="5" customFormat="1" ht="89.25" hidden="1" x14ac:dyDescent="0.2">
      <c r="A16" s="149">
        <v>15</v>
      </c>
      <c r="B16" s="28" t="s">
        <v>199</v>
      </c>
      <c r="C16" s="28"/>
      <c r="D16" s="28"/>
      <c r="E16" s="28" t="s">
        <v>317</v>
      </c>
      <c r="F16" s="141"/>
      <c r="G16" s="29"/>
      <c r="H16" s="29"/>
      <c r="I16" s="30" t="s">
        <v>323</v>
      </c>
      <c r="J16" s="27"/>
      <c r="K16" s="27"/>
      <c r="L16" s="27" t="s">
        <v>325</v>
      </c>
      <c r="M16" s="110"/>
      <c r="N16" s="24" t="s">
        <v>550</v>
      </c>
      <c r="O16" s="23" t="s">
        <v>32</v>
      </c>
      <c r="P16" s="23"/>
      <c r="Q16" s="23"/>
      <c r="R16" s="24" t="s">
        <v>549</v>
      </c>
      <c r="S16" s="23"/>
      <c r="T16" s="33"/>
      <c r="U16" s="33"/>
      <c r="V16" s="33"/>
      <c r="W16" s="23"/>
      <c r="X16" s="23"/>
      <c r="Y16" s="103" t="str">
        <f>[2]Submitter!$F$3</f>
        <v>Gaye Dolin</v>
      </c>
      <c r="Z16" s="104">
        <f>[2]Submitter!$F$6</f>
        <v>0</v>
      </c>
      <c r="AA16" s="105"/>
      <c r="AB16" s="105"/>
      <c r="AC16" s="31"/>
      <c r="AD16" s="126"/>
      <c r="AE16" s="126"/>
      <c r="AF16" s="113"/>
      <c r="AK16" s="4"/>
    </row>
    <row r="17" spans="1:37" s="5" customFormat="1" ht="76.5" hidden="1" x14ac:dyDescent="0.2">
      <c r="A17" s="149">
        <v>16</v>
      </c>
      <c r="B17" s="28"/>
      <c r="C17" s="28"/>
      <c r="D17" s="28"/>
      <c r="E17" s="28" t="s">
        <v>318</v>
      </c>
      <c r="F17" s="141"/>
      <c r="G17" s="29"/>
      <c r="H17" s="29"/>
      <c r="I17" s="30" t="s">
        <v>323</v>
      </c>
      <c r="J17" s="27"/>
      <c r="K17" s="27"/>
      <c r="L17" s="27" t="s">
        <v>326</v>
      </c>
      <c r="M17" s="110"/>
      <c r="N17" s="24"/>
      <c r="O17" s="23" t="s">
        <v>28</v>
      </c>
      <c r="P17" s="23"/>
      <c r="Q17" s="23"/>
      <c r="R17" s="24" t="s">
        <v>551</v>
      </c>
      <c r="S17" s="23"/>
      <c r="T17" s="33"/>
      <c r="U17" s="33"/>
      <c r="V17" s="33"/>
      <c r="W17" s="23"/>
      <c r="X17" s="23"/>
      <c r="Y17" s="103" t="str">
        <f>[2]Submitter!$F$3</f>
        <v>Gaye Dolin</v>
      </c>
      <c r="Z17" s="104">
        <f>[2]Submitter!$F$6</f>
        <v>0</v>
      </c>
      <c r="AA17" s="105"/>
      <c r="AB17" s="105"/>
      <c r="AC17" s="31"/>
      <c r="AD17" s="126"/>
      <c r="AE17" s="126"/>
      <c r="AF17" s="113"/>
      <c r="AK17" s="4"/>
    </row>
    <row r="18" spans="1:37" s="5" customFormat="1" ht="89.25" hidden="1" x14ac:dyDescent="0.2">
      <c r="A18" s="149">
        <v>17</v>
      </c>
      <c r="B18" s="28"/>
      <c r="C18" s="28"/>
      <c r="D18" s="28"/>
      <c r="E18" s="28" t="s">
        <v>319</v>
      </c>
      <c r="F18" s="141"/>
      <c r="G18" s="29"/>
      <c r="H18" s="29"/>
      <c r="I18" s="30" t="s">
        <v>323</v>
      </c>
      <c r="J18" s="27"/>
      <c r="K18" s="27"/>
      <c r="L18" s="27" t="s">
        <v>327</v>
      </c>
      <c r="M18" s="110"/>
      <c r="N18" s="24" t="s">
        <v>546</v>
      </c>
      <c r="O18" s="23" t="s">
        <v>26</v>
      </c>
      <c r="P18" s="23"/>
      <c r="Q18" s="23"/>
      <c r="R18" s="24" t="s">
        <v>576</v>
      </c>
      <c r="S18" s="23"/>
      <c r="T18" s="33"/>
      <c r="U18" s="33"/>
      <c r="V18" s="33"/>
      <c r="W18" s="23"/>
      <c r="X18" s="23"/>
      <c r="Y18" s="103" t="str">
        <f>[2]Submitter!$F$3</f>
        <v>Gaye Dolin</v>
      </c>
      <c r="Z18" s="104">
        <f>[2]Submitter!$F$6</f>
        <v>0</v>
      </c>
      <c r="AA18" s="105"/>
      <c r="AB18" s="105"/>
      <c r="AC18" s="31"/>
      <c r="AD18" s="126"/>
      <c r="AE18" s="126"/>
      <c r="AF18" s="113"/>
      <c r="AH18" s="112" t="s">
        <v>574</v>
      </c>
      <c r="AI18" s="5">
        <v>20130115</v>
      </c>
      <c r="AK18" s="4"/>
    </row>
    <row r="19" spans="1:37" s="5" customFormat="1" ht="89.25" hidden="1" x14ac:dyDescent="0.2">
      <c r="A19" s="149">
        <v>18</v>
      </c>
      <c r="B19" s="28"/>
      <c r="C19" s="28"/>
      <c r="D19" s="28"/>
      <c r="E19" s="28" t="s">
        <v>320</v>
      </c>
      <c r="F19" s="141">
        <v>30</v>
      </c>
      <c r="G19" s="29"/>
      <c r="H19" s="29"/>
      <c r="I19" s="30" t="s">
        <v>201</v>
      </c>
      <c r="J19" s="27" t="s">
        <v>324</v>
      </c>
      <c r="K19" s="27"/>
      <c r="L19" s="27" t="s">
        <v>328</v>
      </c>
      <c r="M19" s="110"/>
      <c r="N19" s="24" t="s">
        <v>533</v>
      </c>
      <c r="O19" s="23" t="s">
        <v>26</v>
      </c>
      <c r="P19" s="23"/>
      <c r="Q19" s="23"/>
      <c r="R19" s="24" t="s">
        <v>547</v>
      </c>
      <c r="S19" s="23"/>
      <c r="T19" s="33"/>
      <c r="U19" s="33"/>
      <c r="V19" s="33"/>
      <c r="W19" s="23"/>
      <c r="X19" s="23"/>
      <c r="Y19" s="103" t="str">
        <f>[2]Submitter!$F$3</f>
        <v>Gaye Dolin</v>
      </c>
      <c r="Z19" s="104">
        <f>[2]Submitter!$F$6</f>
        <v>0</v>
      </c>
      <c r="AA19" s="105"/>
      <c r="AB19" s="105"/>
      <c r="AC19" s="31"/>
      <c r="AD19" s="126"/>
      <c r="AE19" s="126"/>
      <c r="AF19" s="114"/>
      <c r="AH19" s="11"/>
      <c r="AK19" s="4"/>
    </row>
    <row r="20" spans="1:37" s="5" customFormat="1" ht="76.5" hidden="1" x14ac:dyDescent="0.2">
      <c r="A20" s="149">
        <v>19</v>
      </c>
      <c r="B20" s="28"/>
      <c r="C20" s="28"/>
      <c r="D20" s="28"/>
      <c r="E20" s="28" t="s">
        <v>321</v>
      </c>
      <c r="F20" s="141">
        <v>20</v>
      </c>
      <c r="G20" s="29"/>
      <c r="H20" s="29"/>
      <c r="I20" s="30" t="s">
        <v>323</v>
      </c>
      <c r="J20" s="27"/>
      <c r="K20" s="27"/>
      <c r="L20" s="27" t="s">
        <v>329</v>
      </c>
      <c r="M20" s="110"/>
      <c r="N20" s="24" t="s">
        <v>552</v>
      </c>
      <c r="O20" s="23"/>
      <c r="P20" s="23"/>
      <c r="Q20" s="23"/>
      <c r="R20" s="24"/>
      <c r="S20" s="23"/>
      <c r="T20" s="33"/>
      <c r="U20" s="33"/>
      <c r="V20" s="33"/>
      <c r="W20" s="23"/>
      <c r="X20" s="23"/>
      <c r="Y20" s="103" t="str">
        <f>[2]Submitter!$F$3</f>
        <v>Gaye Dolin</v>
      </c>
      <c r="Z20" s="104">
        <f>[2]Submitter!$F$6</f>
        <v>0</v>
      </c>
      <c r="AA20" s="105"/>
      <c r="AB20" s="105"/>
      <c r="AC20" s="31"/>
      <c r="AD20" s="126"/>
      <c r="AE20" s="126"/>
      <c r="AF20" s="114"/>
      <c r="AH20" s="11"/>
      <c r="AK20" s="4"/>
    </row>
    <row r="21" spans="1:37" s="5" customFormat="1" ht="76.5" hidden="1" x14ac:dyDescent="0.2">
      <c r="A21" s="149">
        <v>20</v>
      </c>
      <c r="B21" s="28"/>
      <c r="C21" s="28"/>
      <c r="D21" s="28"/>
      <c r="E21" s="28" t="s">
        <v>321</v>
      </c>
      <c r="F21" s="141"/>
      <c r="G21" s="29"/>
      <c r="H21" s="29"/>
      <c r="I21" s="30" t="s">
        <v>323</v>
      </c>
      <c r="J21" s="27"/>
      <c r="K21" s="27"/>
      <c r="L21" s="27" t="s">
        <v>330</v>
      </c>
      <c r="M21" s="110"/>
      <c r="N21" s="24"/>
      <c r="O21" s="23"/>
      <c r="P21" s="23"/>
      <c r="Q21" s="23"/>
      <c r="R21" s="24"/>
      <c r="S21" s="23"/>
      <c r="T21" s="33"/>
      <c r="U21" s="33"/>
      <c r="V21" s="33"/>
      <c r="W21" s="23"/>
      <c r="X21" s="23"/>
      <c r="Y21" s="103" t="str">
        <f>[2]Submitter!$F$3</f>
        <v>Gaye Dolin</v>
      </c>
      <c r="Z21" s="104">
        <f>[2]Submitter!$F$6</f>
        <v>0</v>
      </c>
      <c r="AA21" s="105"/>
      <c r="AB21" s="105"/>
      <c r="AC21" s="31"/>
      <c r="AD21" s="126"/>
      <c r="AE21" s="126"/>
      <c r="AF21" s="115"/>
      <c r="AH21"/>
      <c r="AK21" s="4"/>
    </row>
    <row r="22" spans="1:37" s="5" customFormat="1" ht="140.25" hidden="1" x14ac:dyDescent="0.2">
      <c r="A22" s="149">
        <v>21</v>
      </c>
      <c r="B22" s="28"/>
      <c r="C22" s="28"/>
      <c r="D22" s="28"/>
      <c r="E22" s="28" t="s">
        <v>321</v>
      </c>
      <c r="F22" s="141"/>
      <c r="G22" s="29"/>
      <c r="H22" s="29"/>
      <c r="I22" s="30" t="s">
        <v>323</v>
      </c>
      <c r="J22" s="27"/>
      <c r="K22" s="27"/>
      <c r="L22" s="27" t="s">
        <v>331</v>
      </c>
      <c r="M22" s="110"/>
      <c r="N22" s="24"/>
      <c r="O22" s="23"/>
      <c r="P22" s="23"/>
      <c r="Q22" s="23"/>
      <c r="R22" s="24"/>
      <c r="S22" s="23"/>
      <c r="T22" s="33"/>
      <c r="U22" s="33"/>
      <c r="V22" s="33"/>
      <c r="W22" s="23"/>
      <c r="X22" s="23"/>
      <c r="Y22" s="103" t="str">
        <f>[2]Submitter!$F$3</f>
        <v>Gaye Dolin</v>
      </c>
      <c r="Z22" s="104">
        <f>[2]Submitter!$F$6</f>
        <v>0</v>
      </c>
      <c r="AA22" s="105"/>
      <c r="AB22" s="105"/>
      <c r="AC22" s="31"/>
      <c r="AD22" s="126"/>
      <c r="AE22" s="126"/>
      <c r="AF22" s="114"/>
      <c r="AJ22" s="4"/>
      <c r="AK22" s="4"/>
    </row>
    <row r="23" spans="1:37" s="5" customFormat="1" ht="51" hidden="1" x14ac:dyDescent="0.2">
      <c r="A23" s="149">
        <v>22</v>
      </c>
      <c r="B23" s="28"/>
      <c r="C23" s="28"/>
      <c r="D23" s="28"/>
      <c r="E23" s="28" t="s">
        <v>322</v>
      </c>
      <c r="F23" s="141"/>
      <c r="G23" s="29"/>
      <c r="H23" s="29"/>
      <c r="I23" s="30" t="s">
        <v>323</v>
      </c>
      <c r="J23" s="27"/>
      <c r="K23" s="27"/>
      <c r="L23" s="27" t="s">
        <v>332</v>
      </c>
      <c r="M23" s="110"/>
      <c r="N23" s="24"/>
      <c r="O23" s="23" t="s">
        <v>26</v>
      </c>
      <c r="P23" s="23"/>
      <c r="Q23" s="23"/>
      <c r="R23" s="24"/>
      <c r="S23" s="23"/>
      <c r="T23" s="33"/>
      <c r="U23" s="33"/>
      <c r="V23" s="33"/>
      <c r="W23" s="23"/>
      <c r="X23" s="23"/>
      <c r="Y23" s="103" t="str">
        <f>[2]Submitter!$F$3</f>
        <v>Gaye Dolin</v>
      </c>
      <c r="Z23" s="104">
        <f>[2]Submitter!$F$6</f>
        <v>0</v>
      </c>
      <c r="AA23" s="105"/>
      <c r="AB23" s="105"/>
      <c r="AC23" s="31"/>
      <c r="AD23" s="126"/>
      <c r="AE23" s="126"/>
      <c r="AF23" s="114"/>
      <c r="AJ23" s="4"/>
      <c r="AK23" s="4"/>
    </row>
    <row r="24" spans="1:37" s="5" customFormat="1" ht="178.5" hidden="1" x14ac:dyDescent="0.2">
      <c r="A24" s="149">
        <v>23</v>
      </c>
      <c r="B24" s="28" t="s">
        <v>199</v>
      </c>
      <c r="C24" s="28"/>
      <c r="D24" s="28"/>
      <c r="E24" s="28">
        <v>1</v>
      </c>
      <c r="F24" s="141">
        <v>1.2</v>
      </c>
      <c r="G24" s="29"/>
      <c r="H24" s="29"/>
      <c r="I24" s="30" t="s">
        <v>353</v>
      </c>
      <c r="J24" s="27" t="s">
        <v>354</v>
      </c>
      <c r="K24" s="27" t="s">
        <v>360</v>
      </c>
      <c r="L24" s="27" t="s">
        <v>372</v>
      </c>
      <c r="M24" s="110" t="s">
        <v>15</v>
      </c>
      <c r="N24" s="24" t="s">
        <v>569</v>
      </c>
      <c r="O24" s="23" t="s">
        <v>27</v>
      </c>
      <c r="P24" s="23"/>
      <c r="Q24" s="23"/>
      <c r="R24" s="24" t="s">
        <v>570</v>
      </c>
      <c r="S24" s="23"/>
      <c r="T24" s="33">
        <v>25</v>
      </c>
      <c r="U24" s="33">
        <v>0</v>
      </c>
      <c r="V24" s="33">
        <v>0</v>
      </c>
      <c r="W24" s="23"/>
      <c r="X24" s="23"/>
      <c r="Y24" s="103" t="str">
        <f>[3]Submitter!$F$3</f>
        <v>Gordon Raup</v>
      </c>
      <c r="Z24" s="104" t="str">
        <f>[3]Submitter!$F$6</f>
        <v>Datuit</v>
      </c>
      <c r="AA24" s="105"/>
      <c r="AB24" s="105"/>
      <c r="AC24" s="31"/>
      <c r="AD24" s="126"/>
      <c r="AE24" s="126"/>
      <c r="AF24" s="113"/>
      <c r="AG24" s="5">
        <v>20130111</v>
      </c>
      <c r="AH24" s="5">
        <v>20130115</v>
      </c>
      <c r="AI24" s="5">
        <v>20130115</v>
      </c>
      <c r="AJ24" s="4"/>
      <c r="AK24" s="4"/>
    </row>
    <row r="25" spans="1:37" s="5" customFormat="1" ht="191.25" hidden="1" x14ac:dyDescent="0.2">
      <c r="A25" s="149">
        <v>24</v>
      </c>
      <c r="B25" s="28"/>
      <c r="C25" s="28"/>
      <c r="D25" s="28"/>
      <c r="E25" s="28">
        <v>2.2000000000000002</v>
      </c>
      <c r="F25" s="141" t="s">
        <v>341</v>
      </c>
      <c r="G25" s="29"/>
      <c r="H25" s="29"/>
      <c r="I25" s="30" t="s">
        <v>353</v>
      </c>
      <c r="J25" s="27" t="s">
        <v>355</v>
      </c>
      <c r="K25" s="27" t="s">
        <v>361</v>
      </c>
      <c r="L25" s="27" t="s">
        <v>373</v>
      </c>
      <c r="M25" s="110" t="s">
        <v>15</v>
      </c>
      <c r="N25" s="24" t="s">
        <v>525</v>
      </c>
      <c r="O25" s="23" t="s">
        <v>27</v>
      </c>
      <c r="P25" s="23"/>
      <c r="Q25" s="23"/>
      <c r="R25" s="24" t="s">
        <v>554</v>
      </c>
      <c r="S25" s="23"/>
      <c r="T25" s="33"/>
      <c r="U25" s="33"/>
      <c r="V25" s="33"/>
      <c r="W25" s="23"/>
      <c r="X25" s="23"/>
      <c r="Y25" s="103" t="str">
        <f>[3]Submitter!$F$3</f>
        <v>Gordon Raup</v>
      </c>
      <c r="Z25" s="104" t="str">
        <f>[3]Submitter!$F$6</f>
        <v>Datuit</v>
      </c>
      <c r="AA25" s="105"/>
      <c r="AB25" s="105"/>
      <c r="AC25" s="31"/>
      <c r="AD25" s="126"/>
      <c r="AE25" s="126"/>
      <c r="AF25" s="113"/>
      <c r="AI25" s="5">
        <v>20130115</v>
      </c>
      <c r="AJ25" s="4"/>
    </row>
    <row r="26" spans="1:37" s="5" customFormat="1" ht="38.25" hidden="1" x14ac:dyDescent="0.2">
      <c r="A26" s="149">
        <v>25</v>
      </c>
      <c r="B26" s="28"/>
      <c r="C26" s="28"/>
      <c r="D26" s="28"/>
      <c r="E26" s="28" t="s">
        <v>333</v>
      </c>
      <c r="F26" s="141" t="s">
        <v>342</v>
      </c>
      <c r="G26" s="29"/>
      <c r="H26" s="29" t="s">
        <v>15</v>
      </c>
      <c r="I26" s="30" t="s">
        <v>201</v>
      </c>
      <c r="J26" s="27"/>
      <c r="K26" s="27" t="s">
        <v>362</v>
      </c>
      <c r="L26" s="27" t="s">
        <v>374</v>
      </c>
      <c r="M26" s="110"/>
      <c r="N26" s="24" t="s">
        <v>533</v>
      </c>
      <c r="O26" s="23" t="s">
        <v>26</v>
      </c>
      <c r="P26" s="23"/>
      <c r="Q26" s="23"/>
      <c r="R26" s="24"/>
      <c r="S26" s="23"/>
      <c r="T26" s="33"/>
      <c r="U26" s="33"/>
      <c r="V26" s="33"/>
      <c r="W26" s="23"/>
      <c r="X26" s="23"/>
      <c r="Y26" s="103" t="str">
        <f>[3]Submitter!$F$3</f>
        <v>Gordon Raup</v>
      </c>
      <c r="Z26" s="104" t="str">
        <f>[3]Submitter!$F$6</f>
        <v>Datuit</v>
      </c>
      <c r="AA26" s="105"/>
      <c r="AB26" s="105"/>
      <c r="AC26" s="31"/>
      <c r="AD26" s="126"/>
      <c r="AE26" s="126"/>
      <c r="AF26" s="113"/>
      <c r="AJ26" s="4"/>
    </row>
    <row r="27" spans="1:37" s="5" customFormat="1" ht="25.5" hidden="1" x14ac:dyDescent="0.2">
      <c r="A27" s="149">
        <v>26</v>
      </c>
      <c r="B27" s="28"/>
      <c r="C27" s="28"/>
      <c r="D27" s="28"/>
      <c r="E27" s="28" t="s">
        <v>334</v>
      </c>
      <c r="F27" s="141" t="s">
        <v>343</v>
      </c>
      <c r="G27" s="29"/>
      <c r="H27" s="29"/>
      <c r="I27" s="30" t="s">
        <v>295</v>
      </c>
      <c r="J27" s="27" t="s">
        <v>356</v>
      </c>
      <c r="K27" s="27" t="s">
        <v>363</v>
      </c>
      <c r="L27" s="27" t="s">
        <v>375</v>
      </c>
      <c r="M27" s="110"/>
      <c r="N27" s="24" t="s">
        <v>532</v>
      </c>
      <c r="O27" s="23" t="s">
        <v>26</v>
      </c>
      <c r="P27" s="23"/>
      <c r="Q27" s="23"/>
      <c r="R27" s="24"/>
      <c r="S27" s="23"/>
      <c r="T27" s="33"/>
      <c r="U27" s="33"/>
      <c r="V27" s="33"/>
      <c r="W27" s="23"/>
      <c r="X27" s="23"/>
      <c r="Y27" s="103" t="str">
        <f>[3]Submitter!$F$3</f>
        <v>Gordon Raup</v>
      </c>
      <c r="Z27" s="104" t="str">
        <f>[3]Submitter!$F$6</f>
        <v>Datuit</v>
      </c>
      <c r="AA27" s="105"/>
      <c r="AB27" s="105"/>
      <c r="AC27" s="31"/>
      <c r="AD27" s="126"/>
      <c r="AE27" s="126"/>
      <c r="AF27" s="114"/>
      <c r="AJ27" s="4"/>
    </row>
    <row r="28" spans="1:37" s="5" customFormat="1" ht="51" hidden="1" x14ac:dyDescent="0.2">
      <c r="A28" s="149">
        <v>27</v>
      </c>
      <c r="B28" s="28"/>
      <c r="C28" s="28"/>
      <c r="D28" s="28"/>
      <c r="E28" s="28" t="s">
        <v>335</v>
      </c>
      <c r="F28" s="141" t="s">
        <v>344</v>
      </c>
      <c r="G28" s="29"/>
      <c r="H28" s="29" t="s">
        <v>15</v>
      </c>
      <c r="I28" s="30" t="s">
        <v>201</v>
      </c>
      <c r="J28" s="27" t="s">
        <v>357</v>
      </c>
      <c r="K28" s="27" t="s">
        <v>364</v>
      </c>
      <c r="L28" s="27" t="s">
        <v>376</v>
      </c>
      <c r="M28" s="110"/>
      <c r="N28" s="24" t="s">
        <v>533</v>
      </c>
      <c r="O28" s="23" t="s">
        <v>26</v>
      </c>
      <c r="P28" s="23"/>
      <c r="Q28" s="23"/>
      <c r="R28" s="24"/>
      <c r="S28" s="23"/>
      <c r="T28" s="33"/>
      <c r="U28" s="33"/>
      <c r="V28" s="33"/>
      <c r="W28" s="23"/>
      <c r="X28" s="23"/>
      <c r="Y28" s="103" t="str">
        <f>[3]Submitter!$F$3</f>
        <v>Gordon Raup</v>
      </c>
      <c r="Z28" s="104" t="str">
        <f>[3]Submitter!$F$6</f>
        <v>Datuit</v>
      </c>
      <c r="AA28" s="105"/>
      <c r="AB28" s="105"/>
      <c r="AC28" s="31"/>
      <c r="AD28" s="126"/>
      <c r="AE28" s="126"/>
      <c r="AF28" s="114"/>
      <c r="AJ28" s="4"/>
    </row>
    <row r="29" spans="1:37" s="5" customFormat="1" ht="38.25" hidden="1" x14ac:dyDescent="0.2">
      <c r="A29" s="149">
        <v>28</v>
      </c>
      <c r="B29" s="28"/>
      <c r="C29" s="28"/>
      <c r="D29" s="28"/>
      <c r="E29" s="28" t="s">
        <v>336</v>
      </c>
      <c r="F29" s="141" t="s">
        <v>345</v>
      </c>
      <c r="G29" s="29"/>
      <c r="H29" s="29"/>
      <c r="I29" s="30" t="s">
        <v>292</v>
      </c>
      <c r="J29" s="27"/>
      <c r="K29" s="27" t="s">
        <v>365</v>
      </c>
      <c r="L29" s="27" t="s">
        <v>377</v>
      </c>
      <c r="M29" s="110"/>
      <c r="N29" s="24"/>
      <c r="O29" s="23"/>
      <c r="P29" s="23"/>
      <c r="Q29" s="23"/>
      <c r="R29" s="24"/>
      <c r="S29" s="23"/>
      <c r="T29" s="33"/>
      <c r="U29" s="33"/>
      <c r="V29" s="33"/>
      <c r="W29" s="23"/>
      <c r="X29" s="23"/>
      <c r="Y29" s="103" t="str">
        <f>[3]Submitter!$F$3</f>
        <v>Gordon Raup</v>
      </c>
      <c r="Z29" s="104" t="str">
        <f>[3]Submitter!$F$6</f>
        <v>Datuit</v>
      </c>
      <c r="AA29" s="105"/>
      <c r="AB29" s="105"/>
      <c r="AC29" s="31"/>
      <c r="AD29" s="126"/>
      <c r="AE29" s="126"/>
      <c r="AF29" s="115"/>
      <c r="AJ29" s="4"/>
    </row>
    <row r="30" spans="1:37" s="5" customFormat="1" ht="38.25" hidden="1" x14ac:dyDescent="0.2">
      <c r="A30" s="149">
        <v>29</v>
      </c>
      <c r="B30" s="28"/>
      <c r="C30" s="28"/>
      <c r="D30" s="28"/>
      <c r="E30" s="28" t="s">
        <v>337</v>
      </c>
      <c r="F30" s="141" t="s">
        <v>346</v>
      </c>
      <c r="G30" s="29"/>
      <c r="H30" s="29"/>
      <c r="I30" s="30" t="s">
        <v>292</v>
      </c>
      <c r="J30" s="27"/>
      <c r="K30" s="27" t="s">
        <v>366</v>
      </c>
      <c r="L30" s="27" t="s">
        <v>377</v>
      </c>
      <c r="M30" s="110"/>
      <c r="N30" s="24"/>
      <c r="O30" s="23"/>
      <c r="P30" s="23"/>
      <c r="Q30" s="23"/>
      <c r="R30" s="24"/>
      <c r="S30" s="23"/>
      <c r="T30" s="33"/>
      <c r="U30" s="33"/>
      <c r="V30" s="33"/>
      <c r="W30" s="23"/>
      <c r="X30" s="23"/>
      <c r="Y30" s="103" t="str">
        <f>[3]Submitter!$F$3</f>
        <v>Gordon Raup</v>
      </c>
      <c r="Z30" s="104" t="str">
        <f>[3]Submitter!$F$6</f>
        <v>Datuit</v>
      </c>
      <c r="AA30" s="105"/>
      <c r="AB30" s="105"/>
      <c r="AC30" s="31"/>
      <c r="AD30" s="126"/>
      <c r="AE30" s="126"/>
      <c r="AF30" s="114"/>
      <c r="AJ30" s="4"/>
    </row>
    <row r="31" spans="1:37" s="5" customFormat="1" ht="178.5" hidden="1" x14ac:dyDescent="0.2">
      <c r="A31" s="149">
        <v>30</v>
      </c>
      <c r="B31" s="28"/>
      <c r="C31" s="28"/>
      <c r="D31" s="28"/>
      <c r="E31" s="28" t="s">
        <v>337</v>
      </c>
      <c r="F31" s="141" t="s">
        <v>347</v>
      </c>
      <c r="G31" s="29"/>
      <c r="H31" s="29"/>
      <c r="I31" s="30" t="s">
        <v>292</v>
      </c>
      <c r="J31" s="142" t="s">
        <v>358</v>
      </c>
      <c r="K31" s="142" t="s">
        <v>367</v>
      </c>
      <c r="L31" s="142" t="s">
        <v>378</v>
      </c>
      <c r="M31" s="110"/>
      <c r="N31" s="24"/>
      <c r="O31" s="23"/>
      <c r="P31" s="23"/>
      <c r="Q31" s="23"/>
      <c r="R31" s="24"/>
      <c r="S31" s="23"/>
      <c r="T31" s="33"/>
      <c r="U31" s="33"/>
      <c r="V31" s="33"/>
      <c r="W31" s="23"/>
      <c r="X31" s="23"/>
      <c r="Y31" s="103" t="str">
        <f>[3]Submitter!$F$3</f>
        <v>Gordon Raup</v>
      </c>
      <c r="Z31" s="104" t="str">
        <f>[3]Submitter!$F$6</f>
        <v>Datuit</v>
      </c>
      <c r="AA31" s="105"/>
      <c r="AB31" s="105"/>
      <c r="AC31" s="31"/>
      <c r="AD31" s="126"/>
      <c r="AE31" s="126"/>
      <c r="AF31" s="114"/>
      <c r="AJ31" s="4"/>
    </row>
    <row r="32" spans="1:37" s="5" customFormat="1" ht="114.75" hidden="1" x14ac:dyDescent="0.2">
      <c r="A32" s="149">
        <v>31</v>
      </c>
      <c r="B32" s="28"/>
      <c r="C32" s="28"/>
      <c r="D32" s="28"/>
      <c r="E32" s="28" t="s">
        <v>337</v>
      </c>
      <c r="F32" s="141" t="s">
        <v>348</v>
      </c>
      <c r="G32" s="29"/>
      <c r="H32" s="29"/>
      <c r="I32" s="30" t="s">
        <v>292</v>
      </c>
      <c r="J32" s="27"/>
      <c r="K32" s="27" t="s">
        <v>368</v>
      </c>
      <c r="L32" s="27" t="s">
        <v>379</v>
      </c>
      <c r="M32" s="110"/>
      <c r="N32" s="24"/>
      <c r="O32" s="23"/>
      <c r="P32" s="23"/>
      <c r="Q32" s="23"/>
      <c r="R32" s="24"/>
      <c r="S32" s="23"/>
      <c r="T32" s="33"/>
      <c r="U32" s="33"/>
      <c r="V32" s="33"/>
      <c r="W32" s="23"/>
      <c r="X32" s="23"/>
      <c r="Y32" s="103" t="str">
        <f>[3]Submitter!$F$3</f>
        <v>Gordon Raup</v>
      </c>
      <c r="Z32" s="104" t="str">
        <f>[3]Submitter!$F$6</f>
        <v>Datuit</v>
      </c>
      <c r="AA32" s="105"/>
      <c r="AB32" s="105"/>
      <c r="AC32" s="31"/>
      <c r="AD32" s="126"/>
      <c r="AE32" s="126"/>
      <c r="AF32" s="114"/>
    </row>
    <row r="33" spans="1:36" s="5" customFormat="1" ht="51" hidden="1" x14ac:dyDescent="0.2">
      <c r="A33" s="149">
        <v>32</v>
      </c>
      <c r="B33" s="28"/>
      <c r="C33" s="28"/>
      <c r="D33" s="28"/>
      <c r="E33" s="28" t="s">
        <v>338</v>
      </c>
      <c r="F33" s="141" t="s">
        <v>349</v>
      </c>
      <c r="G33" s="29"/>
      <c r="H33" s="29"/>
      <c r="I33" s="30" t="s">
        <v>292</v>
      </c>
      <c r="J33" s="27"/>
      <c r="K33" s="27" t="s">
        <v>369</v>
      </c>
      <c r="L33" s="27" t="s">
        <v>380</v>
      </c>
      <c r="M33" s="110"/>
      <c r="N33" s="24"/>
      <c r="O33" s="23"/>
      <c r="P33" s="23"/>
      <c r="Q33" s="23"/>
      <c r="R33" s="24"/>
      <c r="S33" s="23"/>
      <c r="T33" s="33"/>
      <c r="U33" s="33"/>
      <c r="V33" s="33"/>
      <c r="W33" s="23"/>
      <c r="X33" s="23"/>
      <c r="Y33" s="103" t="str">
        <f>[3]Submitter!$F$3</f>
        <v>Gordon Raup</v>
      </c>
      <c r="Z33" s="104" t="str">
        <f>[3]Submitter!$F$6</f>
        <v>Datuit</v>
      </c>
      <c r="AA33" s="105"/>
      <c r="AB33" s="105"/>
      <c r="AC33" s="31"/>
      <c r="AD33" s="126"/>
      <c r="AE33" s="126"/>
      <c r="AF33" s="114"/>
    </row>
    <row r="34" spans="1:36" s="5" customFormat="1" ht="51" hidden="1" x14ac:dyDescent="0.2">
      <c r="A34" s="149">
        <v>33</v>
      </c>
      <c r="B34" s="28"/>
      <c r="C34" s="28"/>
      <c r="D34" s="28"/>
      <c r="E34" s="28" t="s">
        <v>339</v>
      </c>
      <c r="F34" s="141" t="s">
        <v>350</v>
      </c>
      <c r="G34" s="29"/>
      <c r="H34" s="29"/>
      <c r="I34" s="30" t="s">
        <v>292</v>
      </c>
      <c r="J34" s="27"/>
      <c r="K34" s="27" t="s">
        <v>369</v>
      </c>
      <c r="L34" s="27" t="s">
        <v>380</v>
      </c>
      <c r="M34" s="110"/>
      <c r="N34" s="24"/>
      <c r="O34" s="23"/>
      <c r="P34" s="23"/>
      <c r="Q34" s="23"/>
      <c r="R34" s="24"/>
      <c r="S34" s="23"/>
      <c r="T34" s="33"/>
      <c r="U34" s="33"/>
      <c r="V34" s="33"/>
      <c r="W34" s="23"/>
      <c r="X34" s="23"/>
      <c r="Y34" s="103" t="str">
        <f>[3]Submitter!$F$3</f>
        <v>Gordon Raup</v>
      </c>
      <c r="Z34" s="104" t="str">
        <f>[3]Submitter!$F$6</f>
        <v>Datuit</v>
      </c>
      <c r="AA34" s="105"/>
      <c r="AB34" s="105"/>
      <c r="AC34" s="31"/>
      <c r="AD34" s="126"/>
      <c r="AE34" s="126"/>
      <c r="AF34" s="114"/>
    </row>
    <row r="35" spans="1:36" s="5" customFormat="1" ht="25.5" hidden="1" x14ac:dyDescent="0.2">
      <c r="A35" s="149">
        <v>34</v>
      </c>
      <c r="B35" s="28"/>
      <c r="C35" s="28"/>
      <c r="D35" s="28"/>
      <c r="E35" s="28" t="s">
        <v>340</v>
      </c>
      <c r="F35" s="141" t="s">
        <v>351</v>
      </c>
      <c r="G35" s="29"/>
      <c r="H35" s="29" t="s">
        <v>15</v>
      </c>
      <c r="I35" s="30" t="s">
        <v>201</v>
      </c>
      <c r="J35" s="27"/>
      <c r="K35" s="27" t="s">
        <v>370</v>
      </c>
      <c r="L35" s="27" t="s">
        <v>374</v>
      </c>
      <c r="M35" s="110"/>
      <c r="N35" s="24" t="s">
        <v>533</v>
      </c>
      <c r="O35" s="23" t="s">
        <v>26</v>
      </c>
      <c r="P35" s="23"/>
      <c r="Q35" s="23"/>
      <c r="R35" s="24"/>
      <c r="S35" s="23"/>
      <c r="T35" s="33"/>
      <c r="U35" s="33"/>
      <c r="V35" s="33"/>
      <c r="W35" s="23"/>
      <c r="X35" s="23"/>
      <c r="Y35" s="103" t="str">
        <f>[3]Submitter!$F$3</f>
        <v>Gordon Raup</v>
      </c>
      <c r="Z35" s="104" t="str">
        <f>[3]Submitter!$F$6</f>
        <v>Datuit</v>
      </c>
      <c r="AA35" s="106"/>
      <c r="AB35" s="106"/>
      <c r="AC35" s="31"/>
      <c r="AD35" s="126"/>
      <c r="AE35" s="126"/>
      <c r="AF35" s="114"/>
      <c r="AJ35" s="4"/>
    </row>
    <row r="36" spans="1:36" s="5" customFormat="1" ht="38.25" hidden="1" x14ac:dyDescent="0.2">
      <c r="A36" s="149">
        <v>35</v>
      </c>
      <c r="B36" s="28"/>
      <c r="C36" s="28"/>
      <c r="D36" s="28"/>
      <c r="E36" s="28" t="s">
        <v>340</v>
      </c>
      <c r="F36" s="141" t="s">
        <v>352</v>
      </c>
      <c r="G36" s="29"/>
      <c r="H36" s="29" t="s">
        <v>15</v>
      </c>
      <c r="I36" s="30" t="s">
        <v>201</v>
      </c>
      <c r="J36" s="27" t="s">
        <v>359</v>
      </c>
      <c r="K36" s="27" t="s">
        <v>371</v>
      </c>
      <c r="L36" s="27" t="s">
        <v>381</v>
      </c>
      <c r="M36" s="110"/>
      <c r="N36" s="24" t="s">
        <v>533</v>
      </c>
      <c r="O36" s="23" t="s">
        <v>26</v>
      </c>
      <c r="P36" s="23"/>
      <c r="Q36" s="23"/>
      <c r="R36" s="24"/>
      <c r="S36" s="23"/>
      <c r="T36" s="33"/>
      <c r="U36" s="33"/>
      <c r="V36" s="33"/>
      <c r="W36" s="23"/>
      <c r="X36" s="23"/>
      <c r="Y36" s="103" t="str">
        <f>[3]Submitter!$F$3</f>
        <v>Gordon Raup</v>
      </c>
      <c r="Z36" s="104" t="str">
        <f>[3]Submitter!$F$6</f>
        <v>Datuit</v>
      </c>
      <c r="AA36" s="106"/>
      <c r="AB36" s="106"/>
      <c r="AC36" s="31"/>
      <c r="AD36" s="126"/>
      <c r="AE36" s="126"/>
      <c r="AF36" s="114"/>
      <c r="AJ36" s="4"/>
    </row>
    <row r="37" spans="1:36" s="5" customFormat="1" ht="204" hidden="1" x14ac:dyDescent="0.2">
      <c r="A37" s="149">
        <v>36</v>
      </c>
      <c r="B37" s="28" t="s">
        <v>199</v>
      </c>
      <c r="C37" s="28"/>
      <c r="D37" s="28"/>
      <c r="E37" s="28" t="s">
        <v>386</v>
      </c>
      <c r="F37" s="29" t="s">
        <v>382</v>
      </c>
      <c r="G37" s="29"/>
      <c r="H37" s="29"/>
      <c r="I37" s="30" t="s">
        <v>323</v>
      </c>
      <c r="J37" s="27" t="s">
        <v>402</v>
      </c>
      <c r="K37" s="27"/>
      <c r="L37" s="27" t="s">
        <v>415</v>
      </c>
      <c r="M37" s="110"/>
      <c r="N37" s="24" t="s">
        <v>94</v>
      </c>
      <c r="O37" s="23" t="s">
        <v>30</v>
      </c>
      <c r="P37" s="23"/>
      <c r="Q37" s="23"/>
      <c r="R37" s="24" t="s">
        <v>571</v>
      </c>
      <c r="S37" s="23"/>
      <c r="T37" s="33">
        <v>25</v>
      </c>
      <c r="U37" s="33"/>
      <c r="V37" s="33"/>
      <c r="W37" s="23"/>
      <c r="X37" s="23"/>
      <c r="Y37" s="103" t="str">
        <f>[4]Submitter!$F$3</f>
        <v>Keith W. Boone</v>
      </c>
      <c r="Z37" s="104" t="str">
        <f>[4]Submitter!$F$6</f>
        <v>GE Healthcare</v>
      </c>
      <c r="AA37" s="105"/>
      <c r="AB37" s="105"/>
      <c r="AC37" s="31"/>
      <c r="AD37" s="126"/>
      <c r="AE37" s="126"/>
      <c r="AF37" s="113"/>
      <c r="AH37" s="112" t="s">
        <v>574</v>
      </c>
      <c r="AI37" s="5">
        <v>20130115</v>
      </c>
    </row>
    <row r="38" spans="1:36" s="5" customFormat="1" ht="25.5" hidden="1" x14ac:dyDescent="0.2">
      <c r="A38" s="149">
        <v>37</v>
      </c>
      <c r="B38" s="28"/>
      <c r="C38" s="28"/>
      <c r="D38" s="28" t="s">
        <v>382</v>
      </c>
      <c r="E38" s="28"/>
      <c r="F38" s="29"/>
      <c r="G38" s="29"/>
      <c r="H38" s="29"/>
      <c r="I38" s="30"/>
      <c r="J38" s="27"/>
      <c r="K38" s="27"/>
      <c r="L38" s="27"/>
      <c r="M38" s="110"/>
      <c r="N38" s="24"/>
      <c r="O38" s="23"/>
      <c r="P38" s="23"/>
      <c r="Q38" s="23"/>
      <c r="R38" s="24"/>
      <c r="S38" s="23"/>
      <c r="T38" s="33"/>
      <c r="U38" s="33"/>
      <c r="V38" s="33"/>
      <c r="W38" s="23"/>
      <c r="X38" s="23"/>
      <c r="Y38" s="103" t="str">
        <f>[4]Submitter!$F$3</f>
        <v>Keith W. Boone</v>
      </c>
      <c r="Z38" s="104" t="str">
        <f>[4]Submitter!$F$6</f>
        <v>GE Healthcare</v>
      </c>
      <c r="AA38" s="105"/>
      <c r="AB38" s="105"/>
      <c r="AC38" s="31"/>
      <c r="AD38" s="126"/>
      <c r="AE38" s="126"/>
      <c r="AF38" s="113"/>
    </row>
    <row r="39" spans="1:36" s="5" customFormat="1" ht="51" hidden="1" x14ac:dyDescent="0.2">
      <c r="A39" s="149">
        <v>38</v>
      </c>
      <c r="B39" s="28"/>
      <c r="C39" s="28"/>
      <c r="D39" s="28"/>
      <c r="E39" s="28" t="s">
        <v>386</v>
      </c>
      <c r="F39" s="29" t="s">
        <v>382</v>
      </c>
      <c r="G39" s="29"/>
      <c r="H39" s="29"/>
      <c r="I39" s="30" t="s">
        <v>323</v>
      </c>
      <c r="J39" s="27" t="s">
        <v>403</v>
      </c>
      <c r="K39" s="27"/>
      <c r="L39" s="27" t="s">
        <v>416</v>
      </c>
      <c r="M39" s="110"/>
      <c r="N39" s="24" t="s">
        <v>544</v>
      </c>
      <c r="O39" s="23"/>
      <c r="P39" s="23"/>
      <c r="Q39" s="23"/>
      <c r="R39" s="24"/>
      <c r="S39" s="23"/>
      <c r="T39" s="33"/>
      <c r="U39" s="33"/>
      <c r="V39" s="33"/>
      <c r="W39" s="23"/>
      <c r="X39" s="23"/>
      <c r="Y39" s="103" t="str">
        <f>[4]Submitter!$F$3</f>
        <v>Keith W. Boone</v>
      </c>
      <c r="Z39" s="104" t="str">
        <f>[4]Submitter!$F$6</f>
        <v>GE Healthcare</v>
      </c>
      <c r="AA39" s="105"/>
      <c r="AB39" s="105"/>
      <c r="AC39" s="31"/>
      <c r="AD39" s="126"/>
      <c r="AE39" s="126"/>
      <c r="AF39" s="113"/>
    </row>
    <row r="40" spans="1:36" s="5" customFormat="1" ht="25.5" hidden="1" x14ac:dyDescent="0.2">
      <c r="A40" s="149">
        <v>39</v>
      </c>
      <c r="B40" s="28"/>
      <c r="C40" s="28"/>
      <c r="D40" s="28" t="s">
        <v>382</v>
      </c>
      <c r="E40" s="28"/>
      <c r="F40" s="29"/>
      <c r="G40" s="29"/>
      <c r="H40" s="29"/>
      <c r="I40" s="30"/>
      <c r="J40" s="27"/>
      <c r="K40" s="27"/>
      <c r="L40" s="27"/>
      <c r="M40" s="110"/>
      <c r="N40" s="24"/>
      <c r="O40" s="23"/>
      <c r="P40" s="23"/>
      <c r="Q40" s="23"/>
      <c r="R40" s="24"/>
      <c r="S40" s="23"/>
      <c r="T40" s="33"/>
      <c r="U40" s="33"/>
      <c r="V40" s="33"/>
      <c r="W40" s="23"/>
      <c r="X40" s="23"/>
      <c r="Y40" s="103" t="str">
        <f>[4]Submitter!$F$3</f>
        <v>Keith W. Boone</v>
      </c>
      <c r="Z40" s="104" t="str">
        <f>[4]Submitter!$F$6</f>
        <v>GE Healthcare</v>
      </c>
      <c r="AA40" s="105"/>
      <c r="AB40" s="105"/>
      <c r="AC40" s="31"/>
      <c r="AD40" s="126"/>
      <c r="AE40" s="126"/>
      <c r="AF40" s="114"/>
    </row>
    <row r="41" spans="1:36" s="5" customFormat="1" ht="140.25" hidden="1" x14ac:dyDescent="0.2">
      <c r="A41" s="149">
        <v>40</v>
      </c>
      <c r="B41" s="28"/>
      <c r="C41" s="28"/>
      <c r="D41" s="28"/>
      <c r="E41" s="28" t="s">
        <v>386</v>
      </c>
      <c r="F41" s="29" t="s">
        <v>382</v>
      </c>
      <c r="G41" s="29"/>
      <c r="H41" s="29"/>
      <c r="I41" s="30" t="s">
        <v>323</v>
      </c>
      <c r="J41" s="27" t="s">
        <v>404</v>
      </c>
      <c r="K41" s="27"/>
      <c r="L41" s="27" t="s">
        <v>417</v>
      </c>
      <c r="M41" s="110"/>
      <c r="N41" s="24" t="s">
        <v>94</v>
      </c>
      <c r="O41" s="23" t="s">
        <v>3</v>
      </c>
      <c r="P41" s="23"/>
      <c r="Q41" s="23"/>
      <c r="R41" s="24" t="s">
        <v>555</v>
      </c>
      <c r="S41" s="23"/>
      <c r="T41" s="33">
        <v>25</v>
      </c>
      <c r="U41" s="33"/>
      <c r="V41" s="33"/>
      <c r="W41" s="23"/>
      <c r="X41" s="23"/>
      <c r="Y41" s="103" t="str">
        <f>[4]Submitter!$F$3</f>
        <v>Keith W. Boone</v>
      </c>
      <c r="Z41" s="104" t="str">
        <f>[4]Submitter!$F$6</f>
        <v>GE Healthcare</v>
      </c>
      <c r="AA41" s="105"/>
      <c r="AB41" s="105"/>
      <c r="AC41" s="31"/>
      <c r="AD41" s="126"/>
      <c r="AE41" s="126"/>
      <c r="AF41" s="114"/>
      <c r="AH41" s="112" t="s">
        <v>574</v>
      </c>
      <c r="AI41" s="5">
        <v>20130115</v>
      </c>
    </row>
    <row r="42" spans="1:36" s="5" customFormat="1" ht="127.5" hidden="1" x14ac:dyDescent="0.2">
      <c r="A42" s="149">
        <v>41</v>
      </c>
      <c r="B42" s="28"/>
      <c r="C42" s="28"/>
      <c r="D42" s="28"/>
      <c r="E42" s="28" t="s">
        <v>387</v>
      </c>
      <c r="F42" s="141"/>
      <c r="G42" s="29"/>
      <c r="H42" s="29" t="s">
        <v>396</v>
      </c>
      <c r="I42" s="30" t="s">
        <v>292</v>
      </c>
      <c r="J42" s="27" t="s">
        <v>405</v>
      </c>
      <c r="K42" s="27"/>
      <c r="L42" s="27"/>
      <c r="M42" s="110"/>
      <c r="N42" s="24"/>
      <c r="O42" s="23"/>
      <c r="P42" s="23"/>
      <c r="Q42" s="23"/>
      <c r="R42" s="24"/>
      <c r="S42" s="23"/>
      <c r="T42" s="33"/>
      <c r="U42" s="33"/>
      <c r="V42" s="33"/>
      <c r="W42" s="23"/>
      <c r="X42" s="23"/>
      <c r="Y42" s="103" t="str">
        <f>[4]Submitter!$F$3</f>
        <v>Keith W. Boone</v>
      </c>
      <c r="Z42" s="104" t="str">
        <f>[4]Submitter!$F$6</f>
        <v>GE Healthcare</v>
      </c>
      <c r="AA42" s="105"/>
      <c r="AB42" s="105"/>
      <c r="AC42" s="31"/>
      <c r="AD42" s="126"/>
      <c r="AE42" s="126"/>
      <c r="AF42" s="115"/>
    </row>
    <row r="43" spans="1:36" s="5" customFormat="1" ht="114.75" hidden="1" x14ac:dyDescent="0.2">
      <c r="A43" s="149">
        <v>42</v>
      </c>
      <c r="B43" s="28"/>
      <c r="C43" s="28"/>
      <c r="D43" s="28" t="s">
        <v>383</v>
      </c>
      <c r="E43" s="28"/>
      <c r="F43" s="141"/>
      <c r="G43" s="29"/>
      <c r="H43" s="29"/>
      <c r="I43" s="30"/>
      <c r="J43" s="27"/>
      <c r="K43" s="27"/>
      <c r="L43" s="27"/>
      <c r="M43" s="110"/>
      <c r="N43" s="24"/>
      <c r="O43" s="23"/>
      <c r="P43" s="23"/>
      <c r="Q43" s="23"/>
      <c r="R43" s="24"/>
      <c r="S43" s="23"/>
      <c r="T43" s="33"/>
      <c r="U43" s="33"/>
      <c r="V43" s="33"/>
      <c r="W43" s="23"/>
      <c r="X43" s="23"/>
      <c r="Y43" s="103" t="str">
        <f>[4]Submitter!$F$3</f>
        <v>Keith W. Boone</v>
      </c>
      <c r="Z43" s="104" t="str">
        <f>[4]Submitter!$F$6</f>
        <v>GE Healthcare</v>
      </c>
      <c r="AA43" s="105"/>
      <c r="AB43" s="105"/>
      <c r="AC43" s="31"/>
      <c r="AD43" s="126"/>
      <c r="AE43" s="126"/>
      <c r="AF43" s="114"/>
    </row>
    <row r="44" spans="1:36" s="5" customFormat="1" ht="127.5" hidden="1" x14ac:dyDescent="0.2">
      <c r="A44" s="149">
        <v>43</v>
      </c>
      <c r="B44" s="28"/>
      <c r="C44" s="28"/>
      <c r="D44" s="28" t="s">
        <v>384</v>
      </c>
      <c r="E44" s="28"/>
      <c r="F44" s="141" t="s">
        <v>394</v>
      </c>
      <c r="G44" s="29"/>
      <c r="H44" s="29"/>
      <c r="I44" s="30"/>
      <c r="J44" s="27"/>
      <c r="K44" s="27"/>
      <c r="L44" s="27"/>
      <c r="M44" s="110"/>
      <c r="N44" s="24" t="s">
        <v>546</v>
      </c>
      <c r="O44" s="23" t="s">
        <v>26</v>
      </c>
      <c r="P44" s="23"/>
      <c r="Q44" s="23"/>
      <c r="R44" s="24" t="s">
        <v>576</v>
      </c>
      <c r="S44" s="23"/>
      <c r="T44" s="33"/>
      <c r="U44" s="33"/>
      <c r="V44" s="33"/>
      <c r="W44" s="23"/>
      <c r="X44" s="23"/>
      <c r="Y44" s="103" t="str">
        <f>[4]Submitter!$F$3</f>
        <v>Keith W. Boone</v>
      </c>
      <c r="Z44" s="104" t="str">
        <f>[4]Submitter!$F$6</f>
        <v>GE Healthcare</v>
      </c>
      <c r="AA44" s="105"/>
      <c r="AB44" s="105"/>
      <c r="AC44" s="31"/>
      <c r="AD44" s="126"/>
      <c r="AE44" s="126"/>
      <c r="AF44" s="114"/>
      <c r="AH44" s="112" t="s">
        <v>574</v>
      </c>
      <c r="AI44" s="5">
        <v>20130115</v>
      </c>
    </row>
    <row r="45" spans="1:36" s="5" customFormat="1" ht="127.5" hidden="1" x14ac:dyDescent="0.2">
      <c r="A45" s="149">
        <v>44</v>
      </c>
      <c r="B45" s="28"/>
      <c r="C45" s="28"/>
      <c r="D45" s="28"/>
      <c r="E45" s="28" t="s">
        <v>387</v>
      </c>
      <c r="F45" s="141"/>
      <c r="G45" s="29"/>
      <c r="H45" s="29" t="s">
        <v>396</v>
      </c>
      <c r="I45" s="30" t="s">
        <v>292</v>
      </c>
      <c r="J45" s="27" t="s">
        <v>406</v>
      </c>
      <c r="K45" s="27"/>
      <c r="L45" s="27"/>
      <c r="M45" s="110"/>
      <c r="N45" s="24"/>
      <c r="O45" s="23"/>
      <c r="P45" s="23"/>
      <c r="Q45" s="23"/>
      <c r="R45" s="24"/>
      <c r="S45" s="23"/>
      <c r="T45" s="33"/>
      <c r="U45" s="33"/>
      <c r="V45" s="33"/>
      <c r="W45" s="23"/>
      <c r="X45" s="23"/>
      <c r="Y45" s="103" t="str">
        <f>[4]Submitter!$F$3</f>
        <v>Keith W. Boone</v>
      </c>
      <c r="Z45" s="104" t="str">
        <f>[4]Submitter!$F$6</f>
        <v>GE Healthcare</v>
      </c>
      <c r="AA45" s="105"/>
      <c r="AB45" s="105"/>
      <c r="AC45" s="31"/>
      <c r="AD45" s="126"/>
      <c r="AE45" s="126"/>
      <c r="AF45" s="114"/>
    </row>
    <row r="46" spans="1:36" s="5" customFormat="1" ht="89.25" hidden="1" x14ac:dyDescent="0.2">
      <c r="A46" s="149">
        <v>45</v>
      </c>
      <c r="B46" s="28"/>
      <c r="C46" s="28"/>
      <c r="D46" s="28" t="s">
        <v>385</v>
      </c>
      <c r="E46" s="28"/>
      <c r="F46" s="141" t="s">
        <v>395</v>
      </c>
      <c r="G46" s="29"/>
      <c r="H46" s="29"/>
      <c r="I46" s="30"/>
      <c r="J46" s="27"/>
      <c r="K46" s="27"/>
      <c r="L46" s="27"/>
      <c r="M46" s="110"/>
      <c r="N46" s="24" t="s">
        <v>546</v>
      </c>
      <c r="O46" s="23" t="s">
        <v>26</v>
      </c>
      <c r="P46" s="23"/>
      <c r="Q46" s="23"/>
      <c r="R46" s="24" t="s">
        <v>576</v>
      </c>
      <c r="S46" s="23"/>
      <c r="T46" s="33"/>
      <c r="U46" s="33"/>
      <c r="V46" s="33"/>
      <c r="W46" s="23"/>
      <c r="X46" s="23"/>
      <c r="Y46" s="103" t="str">
        <f>[4]Submitter!$F$3</f>
        <v>Keith W. Boone</v>
      </c>
      <c r="Z46" s="104" t="str">
        <f>[4]Submitter!$F$6</f>
        <v>GE Healthcare</v>
      </c>
      <c r="AA46" s="105"/>
      <c r="AB46" s="105"/>
      <c r="AC46" s="31"/>
      <c r="AD46" s="126"/>
      <c r="AE46" s="126"/>
      <c r="AF46" s="114"/>
      <c r="AH46" s="112" t="s">
        <v>574</v>
      </c>
      <c r="AI46" s="5">
        <v>20130115</v>
      </c>
    </row>
    <row r="47" spans="1:36" s="5" customFormat="1" ht="127.5" x14ac:dyDescent="0.2">
      <c r="A47" s="149">
        <v>46</v>
      </c>
      <c r="B47" s="28"/>
      <c r="C47" s="28"/>
      <c r="D47" s="28"/>
      <c r="E47" s="28" t="s">
        <v>387</v>
      </c>
      <c r="F47" s="141"/>
      <c r="G47" s="29"/>
      <c r="H47" s="29" t="s">
        <v>396</v>
      </c>
      <c r="I47" s="30" t="s">
        <v>300</v>
      </c>
      <c r="J47" s="27" t="s">
        <v>407</v>
      </c>
      <c r="K47" s="27"/>
      <c r="L47" s="27" t="s">
        <v>418</v>
      </c>
      <c r="M47" s="110"/>
      <c r="N47" s="24" t="s">
        <v>564</v>
      </c>
      <c r="O47" s="23" t="s">
        <v>27</v>
      </c>
      <c r="P47" s="23"/>
      <c r="Q47" s="23"/>
      <c r="R47" s="24" t="s">
        <v>581</v>
      </c>
      <c r="S47" s="23"/>
      <c r="T47" s="33"/>
      <c r="U47" s="33"/>
      <c r="V47" s="33"/>
      <c r="W47" s="23"/>
      <c r="X47" s="23"/>
      <c r="Y47" s="103" t="str">
        <f>[4]Submitter!$F$3</f>
        <v>Keith W. Boone</v>
      </c>
      <c r="Z47" s="104" t="str">
        <f>[4]Submitter!$F$6</f>
        <v>GE Healthcare</v>
      </c>
      <c r="AA47" s="105"/>
      <c r="AB47" s="105"/>
      <c r="AC47" s="31"/>
      <c r="AD47" s="126"/>
      <c r="AE47" s="126"/>
      <c r="AF47" s="114"/>
      <c r="AG47" s="3">
        <v>20130125</v>
      </c>
      <c r="AH47" s="34" t="s">
        <v>575</v>
      </c>
    </row>
    <row r="48" spans="1:36" s="5" customFormat="1" ht="102" hidden="1" x14ac:dyDescent="0.2">
      <c r="A48" s="149">
        <v>47</v>
      </c>
      <c r="B48" s="28"/>
      <c r="C48" s="28"/>
      <c r="D48" s="28"/>
      <c r="E48" s="28" t="s">
        <v>388</v>
      </c>
      <c r="F48" s="29" t="s">
        <v>396</v>
      </c>
      <c r="G48" s="29"/>
      <c r="H48" s="29"/>
      <c r="I48" s="30" t="s">
        <v>353</v>
      </c>
      <c r="J48" s="27" t="s">
        <v>408</v>
      </c>
      <c r="K48" s="27"/>
      <c r="L48" s="27" t="s">
        <v>419</v>
      </c>
      <c r="M48" s="110"/>
      <c r="N48" s="24" t="s">
        <v>525</v>
      </c>
      <c r="O48" s="23"/>
      <c r="P48" s="23"/>
      <c r="Q48" s="23"/>
      <c r="R48" s="24"/>
      <c r="S48" s="23"/>
      <c r="T48" s="33"/>
      <c r="U48" s="33"/>
      <c r="V48" s="33"/>
      <c r="W48" s="23"/>
      <c r="X48" s="23"/>
      <c r="Y48" s="103" t="str">
        <f>[4]Submitter!$F$3</f>
        <v>Keith W. Boone</v>
      </c>
      <c r="Z48" s="104" t="str">
        <f>[4]Submitter!$F$6</f>
        <v>GE Healthcare</v>
      </c>
      <c r="AA48" s="106"/>
      <c r="AB48" s="106"/>
      <c r="AC48" s="31"/>
      <c r="AD48" s="126"/>
      <c r="AE48" s="126"/>
      <c r="AF48" s="114"/>
    </row>
    <row r="49" spans="1:35" s="5" customFormat="1" ht="76.5" hidden="1" x14ac:dyDescent="0.2">
      <c r="A49" s="149">
        <v>48</v>
      </c>
      <c r="B49" s="28"/>
      <c r="C49" s="28"/>
      <c r="D49" s="28"/>
      <c r="E49" s="28" t="s">
        <v>388</v>
      </c>
      <c r="F49" s="29" t="s">
        <v>396</v>
      </c>
      <c r="G49" s="29"/>
      <c r="H49" s="29"/>
      <c r="I49" s="30" t="s">
        <v>292</v>
      </c>
      <c r="J49" s="27" t="s">
        <v>409</v>
      </c>
      <c r="K49" s="27"/>
      <c r="L49" s="27" t="s">
        <v>395</v>
      </c>
      <c r="M49" s="110"/>
      <c r="N49" s="24" t="s">
        <v>546</v>
      </c>
      <c r="O49" s="23" t="s">
        <v>26</v>
      </c>
      <c r="P49" s="23"/>
      <c r="Q49" s="23"/>
      <c r="R49" s="24" t="s">
        <v>576</v>
      </c>
      <c r="S49" s="23"/>
      <c r="T49" s="33"/>
      <c r="U49" s="33"/>
      <c r="V49" s="33"/>
      <c r="W49" s="23"/>
      <c r="X49" s="23"/>
      <c r="Y49" s="103" t="str">
        <f>[4]Submitter!$F$3</f>
        <v>Keith W. Boone</v>
      </c>
      <c r="Z49" s="104" t="str">
        <f>[4]Submitter!$F$6</f>
        <v>GE Healthcare</v>
      </c>
      <c r="AA49" s="106"/>
      <c r="AB49" s="106"/>
      <c r="AC49" s="31"/>
      <c r="AD49" s="126"/>
      <c r="AE49" s="126"/>
      <c r="AF49" s="114"/>
      <c r="AH49" s="112" t="s">
        <v>574</v>
      </c>
      <c r="AI49" s="5">
        <v>20130115</v>
      </c>
    </row>
    <row r="50" spans="1:35" s="5" customFormat="1" ht="89.25" hidden="1" x14ac:dyDescent="0.2">
      <c r="A50" s="149">
        <v>49</v>
      </c>
      <c r="B50" s="28"/>
      <c r="C50" s="28"/>
      <c r="D50" s="28"/>
      <c r="E50" s="28" t="s">
        <v>388</v>
      </c>
      <c r="F50" s="29" t="s">
        <v>396</v>
      </c>
      <c r="G50" s="29"/>
      <c r="H50" s="29"/>
      <c r="I50" s="30" t="s">
        <v>292</v>
      </c>
      <c r="J50" s="27" t="s">
        <v>410</v>
      </c>
      <c r="K50" s="27"/>
      <c r="L50" s="27" t="s">
        <v>395</v>
      </c>
      <c r="M50" s="110"/>
      <c r="N50" s="24" t="s">
        <v>546</v>
      </c>
      <c r="O50" s="23" t="s">
        <v>26</v>
      </c>
      <c r="P50" s="23"/>
      <c r="Q50" s="23"/>
      <c r="R50" s="24" t="s">
        <v>576</v>
      </c>
      <c r="S50" s="23"/>
      <c r="T50" s="33"/>
      <c r="U50" s="33"/>
      <c r="V50" s="33"/>
      <c r="W50" s="23"/>
      <c r="X50" s="23"/>
      <c r="Y50" s="103" t="str">
        <f>[4]Submitter!$F$3</f>
        <v>Keith W. Boone</v>
      </c>
      <c r="Z50" s="104" t="str">
        <f>[4]Submitter!$F$6</f>
        <v>GE Healthcare</v>
      </c>
      <c r="AA50" s="106"/>
      <c r="AB50" s="106"/>
      <c r="AC50" s="31"/>
      <c r="AD50" s="126"/>
      <c r="AE50" s="126"/>
      <c r="AF50" s="114"/>
      <c r="AH50" s="112" t="s">
        <v>574</v>
      </c>
      <c r="AI50" s="5">
        <v>20130115</v>
      </c>
    </row>
    <row r="51" spans="1:35" s="5" customFormat="1" ht="76.5" hidden="1" x14ac:dyDescent="0.2">
      <c r="A51" s="149">
        <v>50</v>
      </c>
      <c r="B51" s="28"/>
      <c r="C51" s="28"/>
      <c r="D51" s="28"/>
      <c r="E51" s="28" t="s">
        <v>388</v>
      </c>
      <c r="F51" s="29" t="s">
        <v>396</v>
      </c>
      <c r="G51" s="29"/>
      <c r="H51" s="29"/>
      <c r="I51" s="30" t="s">
        <v>292</v>
      </c>
      <c r="J51" s="27" t="s">
        <v>411</v>
      </c>
      <c r="K51" s="27"/>
      <c r="L51" s="27" t="s">
        <v>395</v>
      </c>
      <c r="M51" s="110"/>
      <c r="N51" s="24" t="s">
        <v>546</v>
      </c>
      <c r="O51" s="23" t="s">
        <v>26</v>
      </c>
      <c r="P51" s="23"/>
      <c r="Q51" s="23"/>
      <c r="R51" s="24" t="s">
        <v>576</v>
      </c>
      <c r="S51" s="23"/>
      <c r="T51" s="33"/>
      <c r="U51" s="33"/>
      <c r="V51" s="33"/>
      <c r="W51" s="23"/>
      <c r="X51" s="23"/>
      <c r="Y51" s="103" t="str">
        <f>[4]Submitter!$F$3</f>
        <v>Keith W. Boone</v>
      </c>
      <c r="Z51" s="104" t="str">
        <f>[4]Submitter!$F$6</f>
        <v>GE Healthcare</v>
      </c>
      <c r="AA51" s="106"/>
      <c r="AB51" s="106"/>
      <c r="AC51" s="31"/>
      <c r="AD51" s="126"/>
      <c r="AE51" s="126"/>
      <c r="AF51" s="114"/>
      <c r="AH51" s="112" t="s">
        <v>574</v>
      </c>
      <c r="AI51" s="5">
        <v>20130115</v>
      </c>
    </row>
    <row r="52" spans="1:35" s="5" customFormat="1" ht="51" hidden="1" x14ac:dyDescent="0.2">
      <c r="A52" s="149">
        <v>51</v>
      </c>
      <c r="B52" s="28"/>
      <c r="C52" s="28"/>
      <c r="D52" s="28"/>
      <c r="E52" s="28" t="s">
        <v>389</v>
      </c>
      <c r="F52" s="29" t="s">
        <v>397</v>
      </c>
      <c r="G52" s="29"/>
      <c r="H52" s="29"/>
      <c r="I52" s="30" t="s">
        <v>353</v>
      </c>
      <c r="J52" s="27" t="s">
        <v>412</v>
      </c>
      <c r="K52" s="27"/>
      <c r="L52" s="27" t="s">
        <v>420</v>
      </c>
      <c r="M52" s="110"/>
      <c r="N52" s="24" t="s">
        <v>526</v>
      </c>
      <c r="O52" s="23"/>
      <c r="P52" s="23"/>
      <c r="Q52" s="23"/>
      <c r="R52" s="24"/>
      <c r="S52" s="23"/>
      <c r="T52" s="33"/>
      <c r="U52" s="33"/>
      <c r="V52" s="33"/>
      <c r="W52" s="23"/>
      <c r="X52" s="23"/>
      <c r="Y52" s="103" t="str">
        <f>[4]Submitter!$F$3</f>
        <v>Keith W. Boone</v>
      </c>
      <c r="Z52" s="104" t="str">
        <f>[4]Submitter!$F$6</f>
        <v>GE Healthcare</v>
      </c>
      <c r="AA52" s="106"/>
      <c r="AB52" s="106"/>
      <c r="AC52" s="31"/>
      <c r="AD52" s="126"/>
      <c r="AE52" s="126"/>
      <c r="AF52" s="114"/>
    </row>
    <row r="53" spans="1:35" s="5" customFormat="1" ht="76.5" hidden="1" x14ac:dyDescent="0.2">
      <c r="A53" s="149">
        <v>52</v>
      </c>
      <c r="B53" s="28"/>
      <c r="C53" s="28"/>
      <c r="D53" s="28"/>
      <c r="E53" s="28" t="s">
        <v>390</v>
      </c>
      <c r="F53" s="29" t="s">
        <v>398</v>
      </c>
      <c r="G53" s="29"/>
      <c r="H53" s="29"/>
      <c r="I53" s="30" t="s">
        <v>353</v>
      </c>
      <c r="J53" s="27" t="s">
        <v>413</v>
      </c>
      <c r="K53" s="27"/>
      <c r="L53" s="27" t="s">
        <v>421</v>
      </c>
      <c r="M53" s="110"/>
      <c r="N53" s="24" t="s">
        <v>527</v>
      </c>
      <c r="O53" s="23"/>
      <c r="P53" s="23"/>
      <c r="Q53" s="23"/>
      <c r="R53" s="24"/>
      <c r="S53" s="23"/>
      <c r="T53" s="33"/>
      <c r="U53" s="33"/>
      <c r="V53" s="33"/>
      <c r="W53" s="23"/>
      <c r="X53" s="23"/>
      <c r="Y53" s="103" t="str">
        <f>[4]Submitter!$F$3</f>
        <v>Keith W. Boone</v>
      </c>
      <c r="Z53" s="104" t="str">
        <f>[4]Submitter!$F$6</f>
        <v>GE Healthcare</v>
      </c>
      <c r="AA53" s="106"/>
      <c r="AB53" s="106"/>
      <c r="AC53" s="31"/>
      <c r="AD53" s="126"/>
      <c r="AE53" s="126"/>
      <c r="AF53" s="113"/>
    </row>
    <row r="54" spans="1:35" s="5" customFormat="1" ht="102" hidden="1" x14ac:dyDescent="0.2">
      <c r="A54" s="149">
        <v>53</v>
      </c>
      <c r="B54" s="28"/>
      <c r="C54" s="28"/>
      <c r="D54" s="28"/>
      <c r="E54" s="28" t="s">
        <v>391</v>
      </c>
      <c r="F54" s="29" t="s">
        <v>399</v>
      </c>
      <c r="G54" s="29"/>
      <c r="H54" s="29"/>
      <c r="I54" s="30" t="s">
        <v>353</v>
      </c>
      <c r="J54" s="27" t="s">
        <v>399</v>
      </c>
      <c r="K54" s="27"/>
      <c r="L54" s="27" t="s">
        <v>422</v>
      </c>
      <c r="M54" s="110"/>
      <c r="N54" s="24" t="s">
        <v>528</v>
      </c>
      <c r="O54" s="23"/>
      <c r="P54" s="23"/>
      <c r="Q54" s="23"/>
      <c r="R54" s="24"/>
      <c r="S54" s="23"/>
      <c r="T54" s="33"/>
      <c r="U54" s="33"/>
      <c r="V54" s="33"/>
      <c r="W54" s="23"/>
      <c r="X54" s="23"/>
      <c r="Y54" s="103" t="str">
        <f>[4]Submitter!$F$3</f>
        <v>Keith W. Boone</v>
      </c>
      <c r="Z54" s="104" t="str">
        <f>[4]Submitter!$F$6</f>
        <v>GE Healthcare</v>
      </c>
      <c r="AA54" s="106"/>
      <c r="AB54" s="106"/>
      <c r="AC54" s="31"/>
      <c r="AD54" s="126"/>
      <c r="AE54" s="126"/>
      <c r="AF54" s="113"/>
    </row>
    <row r="55" spans="1:35" s="5" customFormat="1" ht="89.25" hidden="1" x14ac:dyDescent="0.2">
      <c r="A55" s="149">
        <v>54</v>
      </c>
      <c r="B55" s="28"/>
      <c r="C55" s="28"/>
      <c r="D55" s="28"/>
      <c r="E55" s="28" t="s">
        <v>392</v>
      </c>
      <c r="F55" s="29" t="s">
        <v>400</v>
      </c>
      <c r="G55" s="29"/>
      <c r="H55" s="29"/>
      <c r="I55" s="30" t="s">
        <v>295</v>
      </c>
      <c r="J55" s="27" t="s">
        <v>414</v>
      </c>
      <c r="K55" s="27"/>
      <c r="L55" s="27" t="s">
        <v>423</v>
      </c>
      <c r="M55" s="110"/>
      <c r="N55" s="24" t="s">
        <v>533</v>
      </c>
      <c r="O55" s="23" t="s">
        <v>27</v>
      </c>
      <c r="P55" s="23"/>
      <c r="Q55" s="23"/>
      <c r="R55" s="24"/>
      <c r="S55" s="23"/>
      <c r="T55" s="33"/>
      <c r="U55" s="33"/>
      <c r="V55" s="33"/>
      <c r="W55" s="23"/>
      <c r="X55" s="23"/>
      <c r="Y55" s="103" t="str">
        <f>[4]Submitter!$F$3</f>
        <v>Keith W. Boone</v>
      </c>
      <c r="Z55" s="104" t="str">
        <f>[4]Submitter!$F$6</f>
        <v>GE Healthcare</v>
      </c>
      <c r="AA55" s="106"/>
      <c r="AB55" s="106"/>
      <c r="AC55" s="31"/>
      <c r="AD55" s="126"/>
      <c r="AE55" s="126"/>
      <c r="AF55" s="114"/>
    </row>
    <row r="56" spans="1:35" s="5" customFormat="1" ht="76.5" hidden="1" x14ac:dyDescent="0.2">
      <c r="A56" s="149">
        <v>55</v>
      </c>
      <c r="B56" s="28"/>
      <c r="C56" s="28"/>
      <c r="D56" s="28"/>
      <c r="E56" s="28" t="s">
        <v>393</v>
      </c>
      <c r="F56" s="29" t="s">
        <v>401</v>
      </c>
      <c r="G56" s="29"/>
      <c r="H56" s="29"/>
      <c r="I56" s="30" t="s">
        <v>295</v>
      </c>
      <c r="J56" s="27" t="s">
        <v>401</v>
      </c>
      <c r="K56" s="27"/>
      <c r="L56" s="27" t="s">
        <v>424</v>
      </c>
      <c r="M56" s="110"/>
      <c r="N56" s="24" t="s">
        <v>533</v>
      </c>
      <c r="O56" s="23" t="s">
        <v>26</v>
      </c>
      <c r="P56" s="23"/>
      <c r="Q56" s="23"/>
      <c r="R56" s="24" t="s">
        <v>547</v>
      </c>
      <c r="S56" s="23"/>
      <c r="T56" s="33"/>
      <c r="U56" s="33"/>
      <c r="V56" s="33"/>
      <c r="W56" s="23"/>
      <c r="X56" s="23"/>
      <c r="Y56" s="103" t="str">
        <f>[4]Submitter!$F$3</f>
        <v>Keith W. Boone</v>
      </c>
      <c r="Z56" s="104" t="str">
        <f>[4]Submitter!$F$6</f>
        <v>GE Healthcare</v>
      </c>
      <c r="AA56" s="106"/>
      <c r="AB56" s="106"/>
      <c r="AC56" s="31"/>
      <c r="AD56" s="126"/>
      <c r="AE56" s="126"/>
      <c r="AF56" s="114"/>
    </row>
    <row r="57" spans="1:35" s="5" customFormat="1" ht="140.25" hidden="1" x14ac:dyDescent="0.2">
      <c r="A57" s="149">
        <v>56</v>
      </c>
      <c r="B57" s="28" t="s">
        <v>199</v>
      </c>
      <c r="C57" s="28"/>
      <c r="D57" s="28"/>
      <c r="E57" s="28">
        <v>2</v>
      </c>
      <c r="F57" s="141"/>
      <c r="G57" s="29"/>
      <c r="H57" s="29" t="s">
        <v>15</v>
      </c>
      <c r="I57" s="30" t="s">
        <v>295</v>
      </c>
      <c r="J57" s="27"/>
      <c r="K57" s="27"/>
      <c r="L57" s="27" t="s">
        <v>459</v>
      </c>
      <c r="M57" s="110" t="s">
        <v>18</v>
      </c>
      <c r="N57" s="24" t="s">
        <v>535</v>
      </c>
      <c r="O57" s="23" t="s">
        <v>26</v>
      </c>
      <c r="P57" s="23"/>
      <c r="Q57" s="23"/>
      <c r="R57" s="24"/>
      <c r="S57" s="23"/>
      <c r="T57" s="33"/>
      <c r="U57" s="33"/>
      <c r="V57" s="33"/>
      <c r="W57" s="23"/>
      <c r="X57" s="23"/>
      <c r="Y57" s="103" t="str">
        <f>[5]Submitter!$F$3</f>
        <v>Lisa R. Nelson</v>
      </c>
      <c r="Z57" s="104" t="str">
        <f>[5]Submitter!$F$6</f>
        <v>Life Over Time Solutions with additional input provided by Nationa e-Health Transition Authority (items 1-8)
Item 4 requies Stephen Chu for discussions)</v>
      </c>
      <c r="AA57" s="105"/>
      <c r="AB57" s="105"/>
      <c r="AC57" s="31"/>
      <c r="AD57" s="126"/>
      <c r="AE57" s="126"/>
      <c r="AF57" s="113"/>
    </row>
    <row r="58" spans="1:35" s="5" customFormat="1" ht="140.25" hidden="1" x14ac:dyDescent="0.2">
      <c r="A58" s="149">
        <v>57</v>
      </c>
      <c r="B58" s="28" t="s">
        <v>199</v>
      </c>
      <c r="C58" s="28"/>
      <c r="D58" s="28"/>
      <c r="E58" s="28">
        <v>2</v>
      </c>
      <c r="F58" s="141">
        <v>2.2400000000000002</v>
      </c>
      <c r="G58" s="29"/>
      <c r="H58" s="29"/>
      <c r="I58" s="30" t="s">
        <v>295</v>
      </c>
      <c r="J58" s="27" t="s">
        <v>439</v>
      </c>
      <c r="K58" s="27"/>
      <c r="L58" s="27" t="s">
        <v>460</v>
      </c>
      <c r="M58" s="110" t="s">
        <v>18</v>
      </c>
      <c r="N58" s="24" t="s">
        <v>533</v>
      </c>
      <c r="O58" s="23" t="s">
        <v>27</v>
      </c>
      <c r="P58" s="23"/>
      <c r="Q58" s="23"/>
      <c r="R58" s="24"/>
      <c r="S58" s="23"/>
      <c r="T58" s="33"/>
      <c r="U58" s="33"/>
      <c r="V58" s="33"/>
      <c r="W58" s="23"/>
      <c r="X58" s="23"/>
      <c r="Y58" s="103" t="str">
        <f>[5]Submitter!$F$3</f>
        <v>Lisa R. Nelson</v>
      </c>
      <c r="Z58" s="104" t="str">
        <f>[5]Submitter!$F$6</f>
        <v>Life Over Time Solutions with additional input provided by Nationa e-Health Transition Authority (items 1-8)
Item 4 requies Stephen Chu for discussions)</v>
      </c>
      <c r="AA58" s="105"/>
      <c r="AB58" s="105"/>
      <c r="AC58" s="31"/>
      <c r="AD58" s="126"/>
      <c r="AE58" s="126"/>
      <c r="AF58" s="113"/>
    </row>
    <row r="59" spans="1:35" s="5" customFormat="1" ht="140.25" hidden="1" x14ac:dyDescent="0.2">
      <c r="A59" s="149">
        <v>58</v>
      </c>
      <c r="B59" s="28" t="s">
        <v>199</v>
      </c>
      <c r="C59" s="28"/>
      <c r="D59" s="28"/>
      <c r="E59" s="28">
        <v>2</v>
      </c>
      <c r="F59" s="141" t="s">
        <v>431</v>
      </c>
      <c r="G59" s="29"/>
      <c r="H59" s="29"/>
      <c r="I59" s="30" t="s">
        <v>295</v>
      </c>
      <c r="J59" s="27" t="s">
        <v>440</v>
      </c>
      <c r="K59" s="27" t="s">
        <v>449</v>
      </c>
      <c r="L59" s="27" t="s">
        <v>461</v>
      </c>
      <c r="M59" s="110"/>
      <c r="N59" s="24" t="s">
        <v>533</v>
      </c>
      <c r="O59" s="23" t="s">
        <v>26</v>
      </c>
      <c r="P59" s="23"/>
      <c r="Q59" s="23"/>
      <c r="R59" s="24"/>
      <c r="S59" s="23"/>
      <c r="T59" s="33"/>
      <c r="U59" s="33"/>
      <c r="V59" s="33"/>
      <c r="W59" s="23"/>
      <c r="X59" s="23"/>
      <c r="Y59" s="103" t="str">
        <f>[5]Submitter!$F$3</f>
        <v>Lisa R. Nelson</v>
      </c>
      <c r="Z59" s="104" t="str">
        <f>[5]Submitter!$F$6</f>
        <v>Life Over Time Solutions with additional input provided by Nationa e-Health Transition Authority (items 1-8)
Item 4 requies Stephen Chu for discussions)</v>
      </c>
      <c r="AA59" s="105"/>
      <c r="AB59" s="105"/>
      <c r="AC59" s="31"/>
      <c r="AD59" s="126"/>
      <c r="AE59" s="126"/>
      <c r="AF59" s="113"/>
    </row>
    <row r="60" spans="1:35" s="5" customFormat="1" ht="165.75" hidden="1" x14ac:dyDescent="0.2">
      <c r="A60" s="149">
        <v>59</v>
      </c>
      <c r="B60" s="28" t="s">
        <v>199</v>
      </c>
      <c r="C60" s="28"/>
      <c r="D60" s="28"/>
      <c r="E60" s="28">
        <v>2</v>
      </c>
      <c r="F60" s="141" t="s">
        <v>432</v>
      </c>
      <c r="G60" s="29"/>
      <c r="H60" s="29"/>
      <c r="I60" s="30" t="s">
        <v>295</v>
      </c>
      <c r="J60" s="27" t="s">
        <v>441</v>
      </c>
      <c r="K60" s="27" t="s">
        <v>450</v>
      </c>
      <c r="L60" s="27" t="s">
        <v>462</v>
      </c>
      <c r="M60" s="110" t="s">
        <v>15</v>
      </c>
      <c r="N60" s="24" t="s">
        <v>536</v>
      </c>
      <c r="O60" s="23" t="s">
        <v>32</v>
      </c>
      <c r="P60" s="23"/>
      <c r="Q60" s="23"/>
      <c r="R60" s="24"/>
      <c r="S60" s="23"/>
      <c r="T60" s="33"/>
      <c r="U60" s="33"/>
      <c r="V60" s="33"/>
      <c r="W60" s="23"/>
      <c r="X60" s="23"/>
      <c r="Y60" s="103" t="str">
        <f>[5]Submitter!$F$3</f>
        <v>Lisa R. Nelson</v>
      </c>
      <c r="Z60" s="104" t="str">
        <f>[5]Submitter!$F$6</f>
        <v>Life Over Time Solutions with additional input provided by Nationa e-Health Transition Authority (items 1-8)
Item 4 requies Stephen Chu for discussions)</v>
      </c>
      <c r="AA60" s="105"/>
      <c r="AB60" s="105"/>
      <c r="AC60" s="31"/>
      <c r="AD60" s="126"/>
      <c r="AE60" s="126"/>
      <c r="AF60" s="114"/>
    </row>
    <row r="61" spans="1:35" s="5" customFormat="1" ht="140.25" hidden="1" x14ac:dyDescent="0.2">
      <c r="A61" s="149">
        <v>60</v>
      </c>
      <c r="B61" s="28" t="s">
        <v>199</v>
      </c>
      <c r="C61" s="28"/>
      <c r="D61" s="28"/>
      <c r="E61" s="28">
        <v>2</v>
      </c>
      <c r="F61" s="141" t="s">
        <v>427</v>
      </c>
      <c r="G61" s="29"/>
      <c r="H61" s="29"/>
      <c r="I61" s="30" t="s">
        <v>295</v>
      </c>
      <c r="J61" s="27" t="s">
        <v>442</v>
      </c>
      <c r="K61" s="27" t="s">
        <v>451</v>
      </c>
      <c r="L61" s="27" t="s">
        <v>463</v>
      </c>
      <c r="M61" s="110"/>
      <c r="N61" s="24" t="s">
        <v>536</v>
      </c>
      <c r="O61" s="23" t="s">
        <v>32</v>
      </c>
      <c r="P61" s="23"/>
      <c r="Q61" s="23"/>
      <c r="R61" s="24"/>
      <c r="S61" s="23"/>
      <c r="T61" s="33"/>
      <c r="U61" s="33"/>
      <c r="V61" s="33"/>
      <c r="W61" s="23"/>
      <c r="X61" s="23"/>
      <c r="Y61" s="103" t="str">
        <f>[5]Submitter!$F$3</f>
        <v>Lisa R. Nelson</v>
      </c>
      <c r="Z61" s="104" t="str">
        <f>[5]Submitter!$F$6</f>
        <v>Life Over Time Solutions with additional input provided by Nationa e-Health Transition Authority (items 1-8)
Item 4 requies Stephen Chu for discussions)</v>
      </c>
      <c r="AA61" s="105"/>
      <c r="AB61" s="105"/>
      <c r="AC61" s="31"/>
      <c r="AD61" s="126"/>
      <c r="AE61" s="126"/>
      <c r="AF61" s="114"/>
    </row>
    <row r="62" spans="1:35" s="5" customFormat="1" ht="178.5" hidden="1" x14ac:dyDescent="0.2">
      <c r="A62" s="149">
        <v>61</v>
      </c>
      <c r="B62" s="28" t="s">
        <v>199</v>
      </c>
      <c r="C62" s="28"/>
      <c r="D62" s="28"/>
      <c r="E62" s="28">
        <v>2</v>
      </c>
      <c r="F62" s="141" t="s">
        <v>433</v>
      </c>
      <c r="G62" s="29"/>
      <c r="H62" s="29"/>
      <c r="I62" s="30" t="s">
        <v>295</v>
      </c>
      <c r="J62" s="27"/>
      <c r="K62" s="27"/>
      <c r="L62" s="27" t="s">
        <v>464</v>
      </c>
      <c r="M62" s="110"/>
      <c r="N62" s="24" t="s">
        <v>536</v>
      </c>
      <c r="O62" s="23"/>
      <c r="P62" s="23"/>
      <c r="Q62" s="23"/>
      <c r="R62" s="24" t="s">
        <v>537</v>
      </c>
      <c r="S62" s="23"/>
      <c r="T62" s="33"/>
      <c r="U62" s="33"/>
      <c r="V62" s="33"/>
      <c r="W62" s="23"/>
      <c r="X62" s="23"/>
      <c r="Y62" s="103" t="str">
        <f>[5]Submitter!$F$3</f>
        <v>Lisa R. Nelson</v>
      </c>
      <c r="Z62" s="104" t="str">
        <f>[5]Submitter!$F$6</f>
        <v>Life Over Time Solutions with additional input provided by Nationa e-Health Transition Authority (items 1-8)
Item 4 requies Stephen Chu for discussions)</v>
      </c>
      <c r="AA62" s="105" t="s">
        <v>478</v>
      </c>
      <c r="AB62" s="105"/>
      <c r="AC62" s="31"/>
      <c r="AD62" s="126"/>
      <c r="AE62" s="126"/>
      <c r="AF62" s="115"/>
    </row>
    <row r="63" spans="1:35" s="5" customFormat="1" ht="140.25" hidden="1" x14ac:dyDescent="0.2">
      <c r="A63" s="149">
        <v>62</v>
      </c>
      <c r="B63" s="28" t="s">
        <v>199</v>
      </c>
      <c r="C63" s="28"/>
      <c r="D63" s="28"/>
      <c r="E63" s="28">
        <v>3</v>
      </c>
      <c r="F63" s="141" t="s">
        <v>434</v>
      </c>
      <c r="G63" s="29"/>
      <c r="H63" s="29" t="s">
        <v>15</v>
      </c>
      <c r="I63" s="30" t="s">
        <v>295</v>
      </c>
      <c r="J63" s="27" t="s">
        <v>443</v>
      </c>
      <c r="K63" s="27" t="s">
        <v>452</v>
      </c>
      <c r="L63" s="27" t="s">
        <v>465</v>
      </c>
      <c r="M63" s="110"/>
      <c r="N63" s="24" t="s">
        <v>538</v>
      </c>
      <c r="O63" s="23" t="s">
        <v>27</v>
      </c>
      <c r="P63" s="23"/>
      <c r="Q63" s="23"/>
      <c r="R63" s="24"/>
      <c r="S63" s="23"/>
      <c r="T63" s="33"/>
      <c r="U63" s="33"/>
      <c r="V63" s="33"/>
      <c r="W63" s="23"/>
      <c r="X63" s="23"/>
      <c r="Y63" s="103" t="str">
        <f>[5]Submitter!$F$3</f>
        <v>Lisa R. Nelson</v>
      </c>
      <c r="Z63" s="104" t="str">
        <f>[5]Submitter!$F$6</f>
        <v>Life Over Time Solutions with additional input provided by Nationa e-Health Transition Authority (items 1-8)
Item 4 requies Stephen Chu for discussions)</v>
      </c>
      <c r="AA63" s="105"/>
      <c r="AB63" s="105"/>
      <c r="AC63" s="31"/>
      <c r="AD63" s="126"/>
      <c r="AE63" s="126"/>
      <c r="AF63" s="114"/>
    </row>
    <row r="64" spans="1:35" s="5" customFormat="1" ht="140.25" hidden="1" x14ac:dyDescent="0.2">
      <c r="A64" s="149">
        <v>63</v>
      </c>
      <c r="B64" s="28" t="s">
        <v>199</v>
      </c>
      <c r="C64" s="28"/>
      <c r="D64" s="28"/>
      <c r="E64" s="28">
        <v>3</v>
      </c>
      <c r="F64" s="141" t="s">
        <v>435</v>
      </c>
      <c r="G64" s="29"/>
      <c r="H64" s="29"/>
      <c r="I64" s="30" t="s">
        <v>295</v>
      </c>
      <c r="J64" s="27" t="s">
        <v>440</v>
      </c>
      <c r="K64" s="27" t="s">
        <v>449</v>
      </c>
      <c r="L64" s="27" t="s">
        <v>466</v>
      </c>
      <c r="M64" s="110"/>
      <c r="N64" s="24" t="s">
        <v>533</v>
      </c>
      <c r="O64" s="23"/>
      <c r="P64" s="23"/>
      <c r="Q64" s="23"/>
      <c r="R64" s="24"/>
      <c r="S64" s="23"/>
      <c r="T64" s="33"/>
      <c r="U64" s="33"/>
      <c r="V64" s="33"/>
      <c r="W64" s="23"/>
      <c r="X64" s="23"/>
      <c r="Y64" s="103" t="str">
        <f>[5]Submitter!$F$3</f>
        <v>Lisa R. Nelson</v>
      </c>
      <c r="Z64" s="104" t="str">
        <f>[5]Submitter!$F$6</f>
        <v>Life Over Time Solutions with additional input provided by Nationa e-Health Transition Authority (items 1-8)
Item 4 requies Stephen Chu for discussions)</v>
      </c>
      <c r="AA64" s="105"/>
      <c r="AB64" s="105"/>
      <c r="AC64" s="31"/>
      <c r="AD64" s="126"/>
      <c r="AE64" s="126"/>
      <c r="AF64" s="114"/>
    </row>
    <row r="65" spans="1:36" s="5" customFormat="1" ht="140.25" hidden="1" x14ac:dyDescent="0.2">
      <c r="A65" s="149">
        <v>64</v>
      </c>
      <c r="B65" s="28" t="s">
        <v>199</v>
      </c>
      <c r="C65" s="28"/>
      <c r="D65" s="28"/>
      <c r="E65" s="28" t="s">
        <v>318</v>
      </c>
      <c r="F65" s="141">
        <v>1</v>
      </c>
      <c r="G65" s="29"/>
      <c r="H65" s="29"/>
      <c r="I65" s="30" t="s">
        <v>295</v>
      </c>
      <c r="J65" s="27"/>
      <c r="K65" s="27" t="s">
        <v>453</v>
      </c>
      <c r="L65" s="27" t="s">
        <v>467</v>
      </c>
      <c r="M65" s="110" t="s">
        <v>15</v>
      </c>
      <c r="N65" s="24" t="s">
        <v>533</v>
      </c>
      <c r="O65" s="23" t="s">
        <v>26</v>
      </c>
      <c r="P65" s="23"/>
      <c r="Q65" s="23"/>
      <c r="R65" s="24"/>
      <c r="S65" s="23"/>
      <c r="T65" s="33"/>
      <c r="U65" s="33"/>
      <c r="V65" s="33"/>
      <c r="W65" s="23"/>
      <c r="X65" s="23"/>
      <c r="Y65" s="103" t="str">
        <f>[5]Submitter!$F$3</f>
        <v>Lisa R. Nelson</v>
      </c>
      <c r="Z65" s="104" t="str">
        <f>[5]Submitter!$F$6</f>
        <v>Life Over Time Solutions with additional input provided by Nationa e-Health Transition Authority (items 1-8)
Item 4 requies Stephen Chu for discussions)</v>
      </c>
      <c r="AA65" s="105"/>
      <c r="AB65" s="105"/>
      <c r="AC65" s="31"/>
      <c r="AD65" s="126"/>
      <c r="AE65" s="126"/>
      <c r="AF65" s="114"/>
    </row>
    <row r="66" spans="1:36" s="5" customFormat="1" ht="140.25" hidden="1" x14ac:dyDescent="0.2">
      <c r="A66" s="149">
        <v>65</v>
      </c>
      <c r="B66" s="28" t="s">
        <v>199</v>
      </c>
      <c r="C66" s="28"/>
      <c r="D66" s="28"/>
      <c r="E66" s="28" t="s">
        <v>318</v>
      </c>
      <c r="F66" s="141">
        <v>5</v>
      </c>
      <c r="G66" s="29"/>
      <c r="H66" s="29"/>
      <c r="I66" s="30" t="s">
        <v>295</v>
      </c>
      <c r="J66" s="27"/>
      <c r="K66" s="27" t="s">
        <v>453</v>
      </c>
      <c r="L66" s="27" t="s">
        <v>468</v>
      </c>
      <c r="M66" s="110" t="s">
        <v>15</v>
      </c>
      <c r="N66" s="24" t="s">
        <v>533</v>
      </c>
      <c r="O66" s="23" t="s">
        <v>26</v>
      </c>
      <c r="P66" s="23"/>
      <c r="Q66" s="23"/>
      <c r="R66" s="24"/>
      <c r="S66" s="23"/>
      <c r="T66" s="33"/>
      <c r="U66" s="33"/>
      <c r="V66" s="33"/>
      <c r="W66" s="23"/>
      <c r="X66" s="23"/>
      <c r="Y66" s="103" t="str">
        <f>[5]Submitter!$F$3</f>
        <v>Lisa R. Nelson</v>
      </c>
      <c r="Z66" s="104" t="str">
        <f>[5]Submitter!$F$6</f>
        <v>Life Over Time Solutions with additional input provided by Nationa e-Health Transition Authority (items 1-8)
Item 4 requies Stephen Chu for discussions)</v>
      </c>
      <c r="AA66" s="105"/>
      <c r="AB66" s="105"/>
      <c r="AC66" s="31"/>
      <c r="AD66" s="126"/>
      <c r="AE66" s="126"/>
      <c r="AF66" s="114"/>
    </row>
    <row r="67" spans="1:36" s="5" customFormat="1" ht="140.25" hidden="1" x14ac:dyDescent="0.2">
      <c r="A67" s="149">
        <v>66</v>
      </c>
      <c r="B67" s="28" t="s">
        <v>199</v>
      </c>
      <c r="C67" s="28"/>
      <c r="D67" s="28"/>
      <c r="E67" s="28" t="s">
        <v>318</v>
      </c>
      <c r="F67" s="141">
        <v>8</v>
      </c>
      <c r="G67" s="29"/>
      <c r="H67" s="29"/>
      <c r="I67" s="30" t="s">
        <v>295</v>
      </c>
      <c r="J67" s="27"/>
      <c r="K67" s="27" t="s">
        <v>454</v>
      </c>
      <c r="L67" s="27"/>
      <c r="M67" s="110" t="s">
        <v>15</v>
      </c>
      <c r="N67" s="24" t="s">
        <v>533</v>
      </c>
      <c r="O67" s="23" t="s">
        <v>26</v>
      </c>
      <c r="P67" s="23"/>
      <c r="Q67" s="23"/>
      <c r="R67" s="24"/>
      <c r="S67" s="23"/>
      <c r="T67" s="33"/>
      <c r="U67" s="33"/>
      <c r="V67" s="33"/>
      <c r="W67" s="23"/>
      <c r="X67" s="23"/>
      <c r="Y67" s="103" t="str">
        <f>[5]Submitter!$F$3</f>
        <v>Lisa R. Nelson</v>
      </c>
      <c r="Z67" s="104" t="str">
        <f>[5]Submitter!$F$6</f>
        <v>Life Over Time Solutions with additional input provided by Nationa e-Health Transition Authority (items 1-8)
Item 4 requies Stephen Chu for discussions)</v>
      </c>
      <c r="AA67" s="105"/>
      <c r="AB67" s="105"/>
      <c r="AC67" s="31"/>
      <c r="AD67" s="126"/>
      <c r="AE67" s="126"/>
      <c r="AF67" s="114"/>
    </row>
    <row r="68" spans="1:36" s="5" customFormat="1" ht="140.25" hidden="1" x14ac:dyDescent="0.2">
      <c r="A68" s="149">
        <v>67</v>
      </c>
      <c r="B68" s="28" t="s">
        <v>199</v>
      </c>
      <c r="C68" s="28"/>
      <c r="D68" s="28"/>
      <c r="E68" s="28" t="s">
        <v>318</v>
      </c>
      <c r="F68" s="141">
        <v>9</v>
      </c>
      <c r="G68" s="29"/>
      <c r="H68" s="29"/>
      <c r="I68" s="30" t="s">
        <v>295</v>
      </c>
      <c r="J68" s="27"/>
      <c r="K68" s="27" t="s">
        <v>454</v>
      </c>
      <c r="L68" s="27"/>
      <c r="M68" s="110" t="s">
        <v>15</v>
      </c>
      <c r="N68" s="24" t="s">
        <v>533</v>
      </c>
      <c r="O68" s="23" t="s">
        <v>26</v>
      </c>
      <c r="P68" s="23"/>
      <c r="Q68" s="23"/>
      <c r="R68" s="24"/>
      <c r="S68" s="23"/>
      <c r="T68" s="33"/>
      <c r="U68" s="33"/>
      <c r="V68" s="33"/>
      <c r="W68" s="23"/>
      <c r="X68" s="23"/>
      <c r="Y68" s="103" t="str">
        <f>[5]Submitter!$F$3</f>
        <v>Lisa R. Nelson</v>
      </c>
      <c r="Z68" s="104" t="str">
        <f>[5]Submitter!$F$6</f>
        <v>Life Over Time Solutions with additional input provided by Nationa e-Health Transition Authority (items 1-8)
Item 4 requies Stephen Chu for discussions)</v>
      </c>
      <c r="AA68" s="106"/>
      <c r="AB68" s="106"/>
      <c r="AC68" s="31"/>
      <c r="AD68" s="126"/>
      <c r="AE68" s="126"/>
      <c r="AF68" s="114"/>
    </row>
    <row r="69" spans="1:36" s="5" customFormat="1" ht="140.25" hidden="1" x14ac:dyDescent="0.2">
      <c r="A69" s="149">
        <v>68</v>
      </c>
      <c r="B69" s="28" t="s">
        <v>199</v>
      </c>
      <c r="C69" s="28"/>
      <c r="D69" s="28"/>
      <c r="E69" s="28">
        <v>2</v>
      </c>
      <c r="F69" s="141">
        <v>2.2000000000000002</v>
      </c>
      <c r="G69" s="29"/>
      <c r="H69" s="29"/>
      <c r="I69" s="30" t="s">
        <v>295</v>
      </c>
      <c r="J69" s="27" t="s">
        <v>444</v>
      </c>
      <c r="K69" s="27" t="s">
        <v>455</v>
      </c>
      <c r="L69" s="27"/>
      <c r="M69" s="110" t="s">
        <v>15</v>
      </c>
      <c r="N69" s="24" t="s">
        <v>525</v>
      </c>
      <c r="O69" s="23"/>
      <c r="P69" s="23"/>
      <c r="Q69" s="23"/>
      <c r="R69" s="24"/>
      <c r="S69" s="23"/>
      <c r="T69" s="33"/>
      <c r="U69" s="33"/>
      <c r="V69" s="33"/>
      <c r="W69" s="23"/>
      <c r="X69" s="23"/>
      <c r="Y69" s="103" t="str">
        <f>[5]Submitter!$F$3</f>
        <v>Lisa R. Nelson</v>
      </c>
      <c r="Z69" s="104" t="str">
        <f>[5]Submitter!$F$6</f>
        <v>Life Over Time Solutions with additional input provided by Nationa e-Health Transition Authority (items 1-8)
Item 4 requies Stephen Chu for discussions)</v>
      </c>
      <c r="AA69" s="106"/>
      <c r="AB69" s="106"/>
      <c r="AC69" s="31"/>
      <c r="AD69" s="126"/>
      <c r="AE69" s="126"/>
      <c r="AF69" s="114"/>
    </row>
    <row r="70" spans="1:36" s="5" customFormat="1" ht="153" hidden="1" x14ac:dyDescent="0.2">
      <c r="A70" s="149">
        <v>69</v>
      </c>
      <c r="B70" s="28" t="s">
        <v>199</v>
      </c>
      <c r="C70" s="28"/>
      <c r="D70" s="28"/>
      <c r="E70" s="28">
        <v>3</v>
      </c>
      <c r="F70" s="141">
        <v>3.2</v>
      </c>
      <c r="G70" s="29"/>
      <c r="H70" s="29"/>
      <c r="I70" s="30" t="s">
        <v>295</v>
      </c>
      <c r="J70" s="27" t="s">
        <v>445</v>
      </c>
      <c r="K70" s="27" t="s">
        <v>456</v>
      </c>
      <c r="L70" s="27" t="s">
        <v>469</v>
      </c>
      <c r="M70" s="110" t="s">
        <v>15</v>
      </c>
      <c r="N70" s="24" t="s">
        <v>525</v>
      </c>
      <c r="O70" s="23"/>
      <c r="P70" s="23"/>
      <c r="Q70" s="23"/>
      <c r="R70" s="24"/>
      <c r="S70" s="23"/>
      <c r="T70" s="33"/>
      <c r="U70" s="33"/>
      <c r="V70" s="33"/>
      <c r="W70" s="23"/>
      <c r="X70" s="23"/>
      <c r="Y70" s="103" t="str">
        <f>[5]Submitter!$F$3</f>
        <v>Lisa R. Nelson</v>
      </c>
      <c r="Z70" s="104" t="str">
        <f>[5]Submitter!$F$6</f>
        <v>Life Over Time Solutions with additional input provided by Nationa e-Health Transition Authority (items 1-8)
Item 4 requies Stephen Chu for discussions)</v>
      </c>
      <c r="AA70" s="106"/>
      <c r="AB70" s="106"/>
      <c r="AC70" s="31"/>
      <c r="AD70" s="126"/>
      <c r="AE70" s="126"/>
      <c r="AF70" s="114"/>
    </row>
    <row r="71" spans="1:36" s="5" customFormat="1" ht="140.25" hidden="1" x14ac:dyDescent="0.2">
      <c r="A71" s="149">
        <v>70</v>
      </c>
      <c r="B71" s="28" t="s">
        <v>199</v>
      </c>
      <c r="C71" s="28"/>
      <c r="D71" s="28"/>
      <c r="E71" s="28" t="s">
        <v>425</v>
      </c>
      <c r="F71" s="141" t="s">
        <v>436</v>
      </c>
      <c r="G71" s="29"/>
      <c r="H71" s="29"/>
      <c r="I71" s="30" t="s">
        <v>295</v>
      </c>
      <c r="J71" s="27"/>
      <c r="K71" s="27"/>
      <c r="L71" s="27" t="s">
        <v>470</v>
      </c>
      <c r="M71" s="110" t="s">
        <v>15</v>
      </c>
      <c r="N71" s="24" t="s">
        <v>533</v>
      </c>
      <c r="O71" s="23" t="s">
        <v>26</v>
      </c>
      <c r="P71" s="23"/>
      <c r="Q71" s="23"/>
      <c r="R71" s="24"/>
      <c r="S71" s="23"/>
      <c r="T71" s="33"/>
      <c r="U71" s="33"/>
      <c r="V71" s="33"/>
      <c r="W71" s="23"/>
      <c r="X71" s="23"/>
      <c r="Y71" s="103" t="str">
        <f>[5]Submitter!$F$3</f>
        <v>Lisa R. Nelson</v>
      </c>
      <c r="Z71" s="104" t="str">
        <f>[5]Submitter!$F$6</f>
        <v>Life Over Time Solutions with additional input provided by Nationa e-Health Transition Authority (items 1-8)
Item 4 requies Stephen Chu for discussions)</v>
      </c>
      <c r="AA71" s="106"/>
      <c r="AB71" s="106"/>
      <c r="AC71" s="31"/>
      <c r="AD71" s="126"/>
      <c r="AE71" s="126"/>
      <c r="AF71" s="114"/>
    </row>
    <row r="72" spans="1:36" s="5" customFormat="1" ht="165.75" x14ac:dyDescent="0.2">
      <c r="A72" s="149">
        <v>71</v>
      </c>
      <c r="B72" s="28" t="s">
        <v>199</v>
      </c>
      <c r="C72" s="28"/>
      <c r="D72" s="28"/>
      <c r="E72" s="28" t="s">
        <v>426</v>
      </c>
      <c r="F72" s="141"/>
      <c r="G72" s="29"/>
      <c r="H72" s="29"/>
      <c r="I72" s="30" t="s">
        <v>300</v>
      </c>
      <c r="J72" s="27"/>
      <c r="K72" s="27"/>
      <c r="L72" s="27" t="s">
        <v>471</v>
      </c>
      <c r="M72" s="110" t="s">
        <v>15</v>
      </c>
      <c r="N72" s="24" t="s">
        <v>546</v>
      </c>
      <c r="O72" s="23" t="s">
        <v>3</v>
      </c>
      <c r="P72" s="23"/>
      <c r="Q72" s="23"/>
      <c r="R72" s="24" t="s">
        <v>576</v>
      </c>
      <c r="S72" s="23"/>
      <c r="T72" s="33"/>
      <c r="U72" s="33"/>
      <c r="V72" s="33"/>
      <c r="W72" s="23"/>
      <c r="X72" s="23"/>
      <c r="Y72" s="103" t="str">
        <f>[5]Submitter!$F$3</f>
        <v>Lisa R. Nelson</v>
      </c>
      <c r="Z72" s="104" t="str">
        <f>[5]Submitter!$F$6</f>
        <v>Life Over Time Solutions with additional input provided by Nationa e-Health Transition Authority (items 1-8)
Item 4 requies Stephen Chu for discussions)</v>
      </c>
      <c r="AA72" s="106"/>
      <c r="AB72" s="106"/>
      <c r="AC72" s="31"/>
      <c r="AD72" s="126"/>
      <c r="AE72" s="126"/>
      <c r="AF72" s="114"/>
      <c r="AG72" s="5">
        <v>20130125</v>
      </c>
      <c r="AH72" s="34" t="s">
        <v>575</v>
      </c>
    </row>
    <row r="73" spans="1:36" s="5" customFormat="1" ht="165.75" hidden="1" x14ac:dyDescent="0.2">
      <c r="A73" s="149">
        <v>72</v>
      </c>
      <c r="B73" s="28" t="s">
        <v>199</v>
      </c>
      <c r="C73" s="28"/>
      <c r="D73" s="28"/>
      <c r="E73" s="28" t="s">
        <v>425</v>
      </c>
      <c r="F73" s="141" t="s">
        <v>437</v>
      </c>
      <c r="G73" s="29"/>
      <c r="H73" s="29"/>
      <c r="I73" s="30" t="s">
        <v>300</v>
      </c>
      <c r="J73" s="27" t="s">
        <v>446</v>
      </c>
      <c r="K73" s="27"/>
      <c r="L73" s="27" t="s">
        <v>472</v>
      </c>
      <c r="M73" s="110" t="s">
        <v>15</v>
      </c>
      <c r="N73" s="24" t="s">
        <v>94</v>
      </c>
      <c r="O73" s="23" t="s">
        <v>28</v>
      </c>
      <c r="P73" s="23" t="s">
        <v>588</v>
      </c>
      <c r="Q73" s="23"/>
      <c r="R73" s="24" t="s">
        <v>572</v>
      </c>
      <c r="S73" s="23"/>
      <c r="T73" s="33"/>
      <c r="U73" s="33"/>
      <c r="V73" s="33"/>
      <c r="W73" s="23"/>
      <c r="X73" s="23"/>
      <c r="Y73" s="103" t="str">
        <f>[5]Submitter!$F$3</f>
        <v>Lisa R. Nelson</v>
      </c>
      <c r="Z73" s="104" t="str">
        <f>[5]Submitter!$F$6</f>
        <v>Life Over Time Solutions with additional input provided by Nationa e-Health Transition Authority (items 1-8)
Item 4 requies Stephen Chu for discussions)</v>
      </c>
      <c r="AA73" s="106"/>
      <c r="AB73" s="106"/>
      <c r="AC73" s="31"/>
      <c r="AD73" s="126"/>
      <c r="AE73" s="126"/>
      <c r="AF73" s="113"/>
      <c r="AG73" s="5">
        <v>20130125</v>
      </c>
      <c r="AH73" s="112"/>
    </row>
    <row r="74" spans="1:36" s="5" customFormat="1" ht="140.25" hidden="1" x14ac:dyDescent="0.2">
      <c r="A74" s="149">
        <v>73</v>
      </c>
      <c r="B74" s="28" t="s">
        <v>199</v>
      </c>
      <c r="C74" s="28"/>
      <c r="D74" s="28"/>
      <c r="E74" s="28" t="s">
        <v>427</v>
      </c>
      <c r="F74" s="141"/>
      <c r="G74" s="29"/>
      <c r="H74" s="29"/>
      <c r="I74" s="30" t="s">
        <v>323</v>
      </c>
      <c r="J74" s="27"/>
      <c r="K74" s="27"/>
      <c r="L74" s="27" t="s">
        <v>473</v>
      </c>
      <c r="M74" s="110" t="s">
        <v>15</v>
      </c>
      <c r="N74" s="24"/>
      <c r="O74" s="23" t="s">
        <v>31</v>
      </c>
      <c r="P74" s="23"/>
      <c r="Q74" s="23"/>
      <c r="R74" s="24"/>
      <c r="S74" s="23"/>
      <c r="T74" s="33"/>
      <c r="U74" s="33"/>
      <c r="V74" s="33"/>
      <c r="W74" s="23"/>
      <c r="X74" s="23"/>
      <c r="Y74" s="103" t="str">
        <f>[5]Submitter!$F$3</f>
        <v>Lisa R. Nelson</v>
      </c>
      <c r="Z74" s="104" t="str">
        <f>[5]Submitter!$F$6</f>
        <v>Life Over Time Solutions with additional input provided by Nationa e-Health Transition Authority (items 1-8)
Item 4 requies Stephen Chu for discussions)</v>
      </c>
      <c r="AA74" s="106"/>
      <c r="AB74" s="106"/>
      <c r="AC74" s="31"/>
      <c r="AD74" s="126"/>
      <c r="AE74" s="126"/>
      <c r="AF74" s="113"/>
    </row>
    <row r="75" spans="1:36" s="5" customFormat="1" ht="140.25" hidden="1" x14ac:dyDescent="0.2">
      <c r="A75" s="149">
        <v>74</v>
      </c>
      <c r="B75" s="28" t="s">
        <v>199</v>
      </c>
      <c r="C75" s="28"/>
      <c r="D75" s="28"/>
      <c r="E75" s="28" t="s">
        <v>428</v>
      </c>
      <c r="F75" s="141"/>
      <c r="G75" s="29"/>
      <c r="H75" s="29"/>
      <c r="I75" s="30" t="s">
        <v>201</v>
      </c>
      <c r="J75" s="27" t="s">
        <v>447</v>
      </c>
      <c r="K75" s="27" t="s">
        <v>457</v>
      </c>
      <c r="L75" s="27" t="s">
        <v>474</v>
      </c>
      <c r="M75" s="110" t="s">
        <v>15</v>
      </c>
      <c r="N75" s="24" t="s">
        <v>533</v>
      </c>
      <c r="O75" s="23" t="s">
        <v>26</v>
      </c>
      <c r="P75" s="23"/>
      <c r="Q75" s="23"/>
      <c r="R75" s="24"/>
      <c r="S75" s="23"/>
      <c r="T75" s="33"/>
      <c r="U75" s="33"/>
      <c r="V75" s="33"/>
      <c r="W75" s="23"/>
      <c r="X75" s="23"/>
      <c r="Y75" s="103" t="str">
        <f>[5]Submitter!$F$3</f>
        <v>Lisa R. Nelson</v>
      </c>
      <c r="Z75" s="104" t="str">
        <f>[5]Submitter!$F$6</f>
        <v>Life Over Time Solutions with additional input provided by Nationa e-Health Transition Authority (items 1-8)
Item 4 requies Stephen Chu for discussions)</v>
      </c>
      <c r="AA75" s="106"/>
      <c r="AB75" s="106"/>
      <c r="AC75" s="31"/>
      <c r="AD75" s="126"/>
      <c r="AE75" s="126"/>
      <c r="AF75" s="114"/>
    </row>
    <row r="76" spans="1:36" s="5" customFormat="1" ht="255" x14ac:dyDescent="0.2">
      <c r="A76" s="149">
        <v>75</v>
      </c>
      <c r="B76" s="28" t="s">
        <v>199</v>
      </c>
      <c r="C76" s="28"/>
      <c r="D76" s="28"/>
      <c r="E76" s="28" t="s">
        <v>429</v>
      </c>
      <c r="F76" s="141" t="s">
        <v>438</v>
      </c>
      <c r="G76" s="29"/>
      <c r="H76" s="29"/>
      <c r="I76" s="30" t="s">
        <v>300</v>
      </c>
      <c r="J76" s="27"/>
      <c r="K76" s="27"/>
      <c r="L76" s="27" t="s">
        <v>475</v>
      </c>
      <c r="M76" s="110" t="s">
        <v>15</v>
      </c>
      <c r="N76" s="24" t="s">
        <v>582</v>
      </c>
      <c r="O76" s="23" t="s">
        <v>29</v>
      </c>
      <c r="P76" s="23"/>
      <c r="Q76" s="23"/>
      <c r="R76" s="24" t="s">
        <v>589</v>
      </c>
      <c r="S76" s="23"/>
      <c r="T76" s="33"/>
      <c r="U76" s="33"/>
      <c r="V76" s="33"/>
      <c r="W76" s="23"/>
      <c r="X76" s="23"/>
      <c r="Y76" s="103" t="str">
        <f>[5]Submitter!$F$3</f>
        <v>Lisa R. Nelson</v>
      </c>
      <c r="Z76" s="104" t="str">
        <f>[5]Submitter!$F$6</f>
        <v>Life Over Time Solutions with additional input provided by Nationa e-Health Transition Authority (items 1-8)
Item 4 requies Stephen Chu for discussions)</v>
      </c>
      <c r="AA76" s="106"/>
      <c r="AB76" s="106"/>
      <c r="AC76" s="31"/>
      <c r="AD76" s="126"/>
      <c r="AE76" s="126"/>
      <c r="AF76" s="114"/>
      <c r="AG76" s="5">
        <v>20130125</v>
      </c>
      <c r="AH76" s="112" t="s">
        <v>575</v>
      </c>
    </row>
    <row r="77" spans="1:36" s="5" customFormat="1" ht="140.25" hidden="1" x14ac:dyDescent="0.2">
      <c r="A77" s="149">
        <v>76</v>
      </c>
      <c r="B77" s="28" t="s">
        <v>199</v>
      </c>
      <c r="C77" s="28"/>
      <c r="D77" s="28"/>
      <c r="E77" s="28" t="s">
        <v>430</v>
      </c>
      <c r="F77" s="141"/>
      <c r="G77" s="29"/>
      <c r="H77" s="29"/>
      <c r="I77" s="30" t="s">
        <v>201</v>
      </c>
      <c r="J77" s="27" t="s">
        <v>448</v>
      </c>
      <c r="K77" s="27" t="s">
        <v>458</v>
      </c>
      <c r="L77" s="27" t="s">
        <v>476</v>
      </c>
      <c r="M77" s="110" t="s">
        <v>15</v>
      </c>
      <c r="N77" s="24" t="s">
        <v>533</v>
      </c>
      <c r="O77" s="23" t="s">
        <v>27</v>
      </c>
      <c r="P77" s="23"/>
      <c r="Q77" s="23"/>
      <c r="R77" s="24" t="s">
        <v>548</v>
      </c>
      <c r="S77" s="23"/>
      <c r="T77" s="33"/>
      <c r="U77" s="33"/>
      <c r="V77" s="33"/>
      <c r="W77" s="23"/>
      <c r="X77" s="23"/>
      <c r="Y77" s="103" t="str">
        <f>[5]Submitter!$F$3</f>
        <v>Lisa R. Nelson</v>
      </c>
      <c r="Z77" s="104" t="str">
        <f>[5]Submitter!$F$6</f>
        <v>Life Over Time Solutions with additional input provided by Nationa e-Health Transition Authority (items 1-8)
Item 4 requies Stephen Chu for discussions)</v>
      </c>
      <c r="AA77" s="106"/>
      <c r="AB77" s="106"/>
      <c r="AC77" s="31"/>
      <c r="AD77" s="126"/>
      <c r="AE77" s="126"/>
      <c r="AF77" s="114"/>
    </row>
    <row r="78" spans="1:36" s="5" customFormat="1" ht="140.25" hidden="1" x14ac:dyDescent="0.2">
      <c r="A78" s="149">
        <v>77</v>
      </c>
      <c r="B78" s="28" t="s">
        <v>199</v>
      </c>
      <c r="C78" s="28"/>
      <c r="D78" s="28"/>
      <c r="E78" s="28" t="s">
        <v>430</v>
      </c>
      <c r="F78" s="141"/>
      <c r="G78" s="29"/>
      <c r="H78" s="29"/>
      <c r="I78" s="30" t="s">
        <v>353</v>
      </c>
      <c r="J78" s="27"/>
      <c r="K78" s="27"/>
      <c r="L78" s="27" t="s">
        <v>529</v>
      </c>
      <c r="M78" s="110" t="s">
        <v>15</v>
      </c>
      <c r="N78" s="24" t="s">
        <v>528</v>
      </c>
      <c r="O78" s="23"/>
      <c r="P78" s="23"/>
      <c r="Q78" s="23"/>
      <c r="R78" s="24" t="s">
        <v>530</v>
      </c>
      <c r="S78" s="23"/>
      <c r="T78" s="33"/>
      <c r="U78" s="33"/>
      <c r="V78" s="33"/>
      <c r="W78" s="23"/>
      <c r="X78" s="23"/>
      <c r="Y78" s="103" t="str">
        <f>[5]Submitter!$F$3</f>
        <v>Lisa R. Nelson</v>
      </c>
      <c r="Z78" s="104" t="str">
        <f>[5]Submitter!$F$6</f>
        <v>Life Over Time Solutions with additional input provided by Nationa e-Health Transition Authority (items 1-8)
Item 4 requies Stephen Chu for discussions)</v>
      </c>
      <c r="AA78" s="106"/>
      <c r="AB78" s="106"/>
      <c r="AC78" s="31"/>
      <c r="AD78" s="126"/>
      <c r="AE78" s="126"/>
      <c r="AF78" s="114"/>
    </row>
    <row r="79" spans="1:36" s="5" customFormat="1" ht="140.25" hidden="1" x14ac:dyDescent="0.2">
      <c r="A79" s="149">
        <v>78</v>
      </c>
      <c r="B79" s="28" t="s">
        <v>199</v>
      </c>
      <c r="C79" s="28"/>
      <c r="D79" s="28"/>
      <c r="E79" s="28" t="s">
        <v>430</v>
      </c>
      <c r="F79" s="141"/>
      <c r="G79" s="29"/>
      <c r="H79" s="29"/>
      <c r="I79" s="30" t="s">
        <v>353</v>
      </c>
      <c r="J79" s="27"/>
      <c r="K79" s="27"/>
      <c r="L79" s="27" t="s">
        <v>477</v>
      </c>
      <c r="M79" s="110" t="s">
        <v>15</v>
      </c>
      <c r="N79" s="24" t="s">
        <v>528</v>
      </c>
      <c r="O79" s="23"/>
      <c r="P79" s="23"/>
      <c r="Q79" s="23"/>
      <c r="R79" s="24" t="s">
        <v>531</v>
      </c>
      <c r="S79" s="23"/>
      <c r="T79" s="33"/>
      <c r="U79" s="33"/>
      <c r="V79" s="33"/>
      <c r="W79" s="23"/>
      <c r="X79" s="23"/>
      <c r="Y79" s="103" t="str">
        <f>[5]Submitter!$F$3</f>
        <v>Lisa R. Nelson</v>
      </c>
      <c r="Z79" s="104" t="str">
        <f>[5]Submitter!$F$6</f>
        <v>Life Over Time Solutions with additional input provided by Nationa e-Health Transition Authority (items 1-8)
Item 4 requies Stephen Chu for discussions)</v>
      </c>
      <c r="AA79" s="106"/>
      <c r="AB79" s="106"/>
      <c r="AC79" s="31"/>
      <c r="AD79" s="126"/>
      <c r="AE79" s="126"/>
      <c r="AF79" s="114"/>
    </row>
    <row r="80" spans="1:36" s="5" customFormat="1" ht="89.25" hidden="1" x14ac:dyDescent="0.25">
      <c r="A80" s="149">
        <v>79</v>
      </c>
      <c r="B80" s="28" t="s">
        <v>199</v>
      </c>
      <c r="C80" s="28"/>
      <c r="D80" s="28"/>
      <c r="E80" s="28"/>
      <c r="F80" s="141"/>
      <c r="G80" s="29"/>
      <c r="H80" s="29"/>
      <c r="I80" s="30" t="s">
        <v>295</v>
      </c>
      <c r="J80" s="27" t="s">
        <v>482</v>
      </c>
      <c r="K80" s="27"/>
      <c r="L80" s="144" t="s">
        <v>493</v>
      </c>
      <c r="M80" s="110" t="s">
        <v>15</v>
      </c>
      <c r="N80" s="24" t="s">
        <v>569</v>
      </c>
      <c r="O80" s="23" t="s">
        <v>4</v>
      </c>
      <c r="P80" s="23"/>
      <c r="Q80" s="23" t="s">
        <v>93</v>
      </c>
      <c r="R80" s="24" t="s">
        <v>561</v>
      </c>
      <c r="S80" s="23"/>
      <c r="T80" s="33"/>
      <c r="U80" s="33"/>
      <c r="V80" s="33"/>
      <c r="W80" s="23"/>
      <c r="X80" s="23"/>
      <c r="Y80" s="103" t="str">
        <f>[6]Submitter!$F$3</f>
        <v>Rita Scichilone</v>
      </c>
      <c r="Z80" s="104" t="str">
        <f>[6]Submitter!$F$6</f>
        <v>AHIMA</v>
      </c>
      <c r="AA80" s="105"/>
      <c r="AB80" s="105"/>
      <c r="AC80" s="31"/>
      <c r="AD80" s="126"/>
      <c r="AE80" s="126"/>
      <c r="AF80" s="113"/>
      <c r="AG80" s="5">
        <v>20130111</v>
      </c>
      <c r="AH80" s="5">
        <v>20130115</v>
      </c>
      <c r="AI80" s="5">
        <v>20130115</v>
      </c>
      <c r="AJ80" s="112"/>
    </row>
    <row r="81" spans="1:35" s="5" customFormat="1" ht="195" hidden="1" x14ac:dyDescent="0.25">
      <c r="A81" s="149">
        <v>80</v>
      </c>
      <c r="B81" s="28" t="s">
        <v>199</v>
      </c>
      <c r="C81" s="28"/>
      <c r="D81" s="28"/>
      <c r="E81" s="28" t="s">
        <v>479</v>
      </c>
      <c r="F81" s="143">
        <v>1.4</v>
      </c>
      <c r="G81" s="29"/>
      <c r="H81" s="29"/>
      <c r="I81" s="30" t="s">
        <v>295</v>
      </c>
      <c r="J81" s="27" t="s">
        <v>483</v>
      </c>
      <c r="K81" s="27"/>
      <c r="L81" s="144" t="s">
        <v>494</v>
      </c>
      <c r="M81" s="110" t="s">
        <v>15</v>
      </c>
      <c r="N81" s="24" t="s">
        <v>563</v>
      </c>
      <c r="O81" s="23"/>
      <c r="P81" s="23"/>
      <c r="Q81" s="23"/>
      <c r="R81" s="24" t="s">
        <v>562</v>
      </c>
      <c r="S81" s="23"/>
      <c r="T81" s="33"/>
      <c r="U81" s="33"/>
      <c r="V81" s="33"/>
      <c r="W81" s="23"/>
      <c r="X81" s="23"/>
      <c r="Y81" s="103" t="str">
        <f>[6]Submitter!$F$3</f>
        <v>Rita Scichilone</v>
      </c>
      <c r="Z81" s="104" t="str">
        <f>[6]Submitter!$F$6</f>
        <v>AHIMA</v>
      </c>
      <c r="AA81" s="147" t="s">
        <v>504</v>
      </c>
      <c r="AB81" s="105"/>
      <c r="AC81" s="31"/>
      <c r="AD81" s="126"/>
      <c r="AE81" s="126"/>
      <c r="AF81" s="113"/>
      <c r="AI81" s="5">
        <v>20130115</v>
      </c>
    </row>
    <row r="82" spans="1:35" s="5" customFormat="1" ht="75" hidden="1" x14ac:dyDescent="0.25">
      <c r="A82" s="149">
        <v>81</v>
      </c>
      <c r="B82" s="28" t="s">
        <v>199</v>
      </c>
      <c r="C82" s="28"/>
      <c r="D82" s="28"/>
      <c r="E82" s="28" t="s">
        <v>479</v>
      </c>
      <c r="F82" s="141">
        <v>1.1000000000000001</v>
      </c>
      <c r="G82" s="29"/>
      <c r="H82" s="29"/>
      <c r="I82" s="30" t="s">
        <v>295</v>
      </c>
      <c r="J82" s="27" t="s">
        <v>484</v>
      </c>
      <c r="K82" s="27" t="s">
        <v>492</v>
      </c>
      <c r="L82" s="144" t="s">
        <v>495</v>
      </c>
      <c r="M82" s="110" t="s">
        <v>18</v>
      </c>
      <c r="N82" s="24" t="s">
        <v>563</v>
      </c>
      <c r="O82" s="23"/>
      <c r="P82" s="23"/>
      <c r="Q82" s="23"/>
      <c r="R82" s="24"/>
      <c r="S82" s="23"/>
      <c r="T82" s="33"/>
      <c r="U82" s="33"/>
      <c r="V82" s="33"/>
      <c r="W82" s="23"/>
      <c r="X82" s="23"/>
      <c r="Y82" s="103" t="str">
        <f>[6]Submitter!$F$3</f>
        <v>Rita Scichilone</v>
      </c>
      <c r="Z82" s="104" t="str">
        <f>[6]Submitter!$F$6</f>
        <v>AHIMA</v>
      </c>
      <c r="AA82" s="147" t="s">
        <v>504</v>
      </c>
      <c r="AB82" s="148" t="s">
        <v>505</v>
      </c>
      <c r="AC82" s="31"/>
      <c r="AD82" s="126"/>
      <c r="AE82" s="126"/>
      <c r="AF82" s="113"/>
    </row>
    <row r="83" spans="1:35" s="5" customFormat="1" ht="240" hidden="1" x14ac:dyDescent="0.25">
      <c r="A83" s="149">
        <v>82</v>
      </c>
      <c r="B83" s="28" t="s">
        <v>199</v>
      </c>
      <c r="C83" s="28"/>
      <c r="D83" s="28"/>
      <c r="E83" s="28" t="s">
        <v>479</v>
      </c>
      <c r="F83" s="143">
        <v>2.1</v>
      </c>
      <c r="G83" s="29"/>
      <c r="H83" s="29"/>
      <c r="I83" s="30" t="s">
        <v>353</v>
      </c>
      <c r="J83" s="27" t="s">
        <v>485</v>
      </c>
      <c r="K83" s="27"/>
      <c r="L83" s="145" t="s">
        <v>496</v>
      </c>
      <c r="M83" s="110" t="s">
        <v>15</v>
      </c>
      <c r="N83" s="24" t="s">
        <v>564</v>
      </c>
      <c r="O83" s="23"/>
      <c r="P83" s="23"/>
      <c r="Q83" s="23"/>
      <c r="R83" s="24" t="s">
        <v>579</v>
      </c>
      <c r="S83" s="23"/>
      <c r="T83" s="33"/>
      <c r="U83" s="33"/>
      <c r="V83" s="33"/>
      <c r="W83" s="23"/>
      <c r="X83" s="23"/>
      <c r="Y83" s="103" t="str">
        <f>[6]Submitter!$F$3</f>
        <v>Rita Scichilone</v>
      </c>
      <c r="Z83" s="104" t="str">
        <f>[6]Submitter!$F$6</f>
        <v>AHIMA</v>
      </c>
      <c r="AA83" s="147" t="s">
        <v>504</v>
      </c>
      <c r="AB83" s="148" t="s">
        <v>505</v>
      </c>
      <c r="AC83" s="31"/>
      <c r="AD83" s="126"/>
      <c r="AE83" s="126"/>
      <c r="AF83" s="114"/>
      <c r="AH83" s="5">
        <v>20130115</v>
      </c>
    </row>
    <row r="84" spans="1:35" s="5" customFormat="1" ht="180" hidden="1" x14ac:dyDescent="0.25">
      <c r="A84" s="149">
        <v>83</v>
      </c>
      <c r="B84" s="28" t="s">
        <v>199</v>
      </c>
      <c r="C84" s="28"/>
      <c r="D84" s="28"/>
      <c r="E84" s="28" t="s">
        <v>479</v>
      </c>
      <c r="F84" s="143">
        <v>2.1</v>
      </c>
      <c r="G84" s="29"/>
      <c r="H84" s="29"/>
      <c r="I84" s="30" t="s">
        <v>295</v>
      </c>
      <c r="J84" s="27"/>
      <c r="K84" s="27"/>
      <c r="L84" s="144" t="s">
        <v>497</v>
      </c>
      <c r="M84" s="110" t="s">
        <v>15</v>
      </c>
      <c r="N84" s="24" t="s">
        <v>564</v>
      </c>
      <c r="O84" s="23"/>
      <c r="P84" s="23"/>
      <c r="Q84" s="23"/>
      <c r="R84" s="24" t="s">
        <v>556</v>
      </c>
      <c r="S84" s="23"/>
      <c r="T84" s="33"/>
      <c r="U84" s="33"/>
      <c r="V84" s="33"/>
      <c r="W84" s="23"/>
      <c r="X84" s="23"/>
      <c r="Y84" s="103" t="str">
        <f>[6]Submitter!$F$3</f>
        <v>Rita Scichilone</v>
      </c>
      <c r="Z84" s="104" t="str">
        <f>[6]Submitter!$F$6</f>
        <v>AHIMA</v>
      </c>
      <c r="AA84" s="147" t="s">
        <v>504</v>
      </c>
      <c r="AB84" s="148" t="s">
        <v>505</v>
      </c>
      <c r="AC84" s="31"/>
      <c r="AD84" s="126"/>
      <c r="AE84" s="126"/>
      <c r="AF84" s="114"/>
    </row>
    <row r="85" spans="1:35" s="5" customFormat="1" ht="240" hidden="1" x14ac:dyDescent="0.25">
      <c r="A85" s="149">
        <v>84</v>
      </c>
      <c r="B85" s="28" t="s">
        <v>199</v>
      </c>
      <c r="C85" s="28"/>
      <c r="D85" s="28"/>
      <c r="E85" s="28" t="s">
        <v>479</v>
      </c>
      <c r="F85" s="141" t="s">
        <v>296</v>
      </c>
      <c r="G85" s="29"/>
      <c r="H85" s="29"/>
      <c r="I85" s="30" t="s">
        <v>300</v>
      </c>
      <c r="J85" s="27" t="s">
        <v>486</v>
      </c>
      <c r="K85" s="27"/>
      <c r="L85" s="144" t="s">
        <v>498</v>
      </c>
      <c r="M85" s="110" t="s">
        <v>15</v>
      </c>
      <c r="N85" s="24" t="s">
        <v>397</v>
      </c>
      <c r="O85" s="23" t="s">
        <v>27</v>
      </c>
      <c r="P85" s="23"/>
      <c r="Q85" s="23"/>
      <c r="R85" s="24" t="s">
        <v>583</v>
      </c>
      <c r="S85" s="23"/>
      <c r="T85" s="33"/>
      <c r="U85" s="33"/>
      <c r="V85" s="33"/>
      <c r="W85" s="23"/>
      <c r="X85" s="23"/>
      <c r="Y85" s="103" t="str">
        <f>[6]Submitter!$F$3</f>
        <v>Rita Scichilone</v>
      </c>
      <c r="Z85" s="104" t="str">
        <f>[6]Submitter!$F$6</f>
        <v>AHIMA</v>
      </c>
      <c r="AA85" s="147" t="s">
        <v>504</v>
      </c>
      <c r="AB85" s="148" t="s">
        <v>505</v>
      </c>
      <c r="AC85" s="31"/>
      <c r="AD85" s="126"/>
      <c r="AE85" s="126"/>
      <c r="AF85" s="115"/>
      <c r="AG85" s="5">
        <v>20130208</v>
      </c>
      <c r="AH85" s="112"/>
    </row>
    <row r="86" spans="1:35" s="5" customFormat="1" ht="127.5" hidden="1" x14ac:dyDescent="0.2">
      <c r="A86" s="149">
        <v>85</v>
      </c>
      <c r="B86" s="28" t="s">
        <v>199</v>
      </c>
      <c r="C86" s="28"/>
      <c r="D86" s="28"/>
      <c r="E86" s="28" t="s">
        <v>479</v>
      </c>
      <c r="F86" s="141" t="s">
        <v>433</v>
      </c>
      <c r="G86" s="29"/>
      <c r="H86" s="29"/>
      <c r="I86" s="30" t="s">
        <v>300</v>
      </c>
      <c r="J86" s="27" t="s">
        <v>487</v>
      </c>
      <c r="K86" s="27"/>
      <c r="L86" s="27" t="s">
        <v>499</v>
      </c>
      <c r="M86" s="110" t="s">
        <v>15</v>
      </c>
      <c r="N86" s="24" t="s">
        <v>584</v>
      </c>
      <c r="O86" s="23" t="s">
        <v>27</v>
      </c>
      <c r="P86" s="23"/>
      <c r="Q86" s="23"/>
      <c r="R86" s="24" t="s">
        <v>585</v>
      </c>
      <c r="S86" s="23"/>
      <c r="T86" s="33"/>
      <c r="U86" s="33"/>
      <c r="V86" s="33"/>
      <c r="W86" s="23"/>
      <c r="X86" s="23"/>
      <c r="Y86" s="103" t="str">
        <f>[6]Submitter!$F$3</f>
        <v>Rita Scichilone</v>
      </c>
      <c r="Z86" s="104" t="str">
        <f>[6]Submitter!$F$6</f>
        <v>AHIMA</v>
      </c>
      <c r="AA86" s="147" t="s">
        <v>504</v>
      </c>
      <c r="AB86" s="148" t="s">
        <v>505</v>
      </c>
      <c r="AC86" s="31"/>
      <c r="AD86" s="126"/>
      <c r="AE86" s="126"/>
      <c r="AF86" s="114"/>
      <c r="AG86" s="5">
        <v>20130208</v>
      </c>
      <c r="AH86" s="112"/>
    </row>
    <row r="87" spans="1:35" s="5" customFormat="1" ht="165.75" hidden="1" x14ac:dyDescent="0.2">
      <c r="A87" s="149">
        <v>86</v>
      </c>
      <c r="B87" s="28" t="s">
        <v>199</v>
      </c>
      <c r="C87" s="28"/>
      <c r="D87" s="28"/>
      <c r="E87" s="28" t="s">
        <v>479</v>
      </c>
      <c r="F87" s="141" t="s">
        <v>431</v>
      </c>
      <c r="G87" s="29"/>
      <c r="H87" s="29"/>
      <c r="I87" s="30" t="s">
        <v>295</v>
      </c>
      <c r="J87" s="27" t="s">
        <v>488</v>
      </c>
      <c r="K87" s="27"/>
      <c r="L87" s="146" t="s">
        <v>500</v>
      </c>
      <c r="M87" s="110" t="s">
        <v>15</v>
      </c>
      <c r="N87" s="24" t="s">
        <v>565</v>
      </c>
      <c r="O87" s="23" t="s">
        <v>3</v>
      </c>
      <c r="P87" s="23"/>
      <c r="Q87" s="23"/>
      <c r="R87" s="24" t="s">
        <v>580</v>
      </c>
      <c r="S87" s="23"/>
      <c r="T87" s="33"/>
      <c r="U87" s="33"/>
      <c r="V87" s="33"/>
      <c r="W87" s="23"/>
      <c r="X87" s="23"/>
      <c r="Y87" s="103" t="str">
        <f>[6]Submitter!$F$3</f>
        <v>Rita Scichilone</v>
      </c>
      <c r="Z87" s="104" t="str">
        <f>[6]Submitter!$F$6</f>
        <v>AHIMA</v>
      </c>
      <c r="AA87" s="147" t="s">
        <v>504</v>
      </c>
      <c r="AB87" s="148" t="s">
        <v>505</v>
      </c>
      <c r="AC87" s="31"/>
      <c r="AD87" s="126"/>
      <c r="AE87" s="126"/>
      <c r="AF87" s="114"/>
      <c r="AG87" s="112"/>
    </row>
    <row r="88" spans="1:35" s="5" customFormat="1" ht="76.5" hidden="1" x14ac:dyDescent="0.2">
      <c r="A88" s="149">
        <v>87</v>
      </c>
      <c r="B88" s="28" t="s">
        <v>199</v>
      </c>
      <c r="C88" s="28"/>
      <c r="D88" s="28"/>
      <c r="E88" s="28" t="s">
        <v>479</v>
      </c>
      <c r="F88" s="141" t="s">
        <v>432</v>
      </c>
      <c r="G88" s="29"/>
      <c r="H88" s="29"/>
      <c r="I88" s="30" t="s">
        <v>295</v>
      </c>
      <c r="J88" s="27" t="s">
        <v>489</v>
      </c>
      <c r="K88" s="27"/>
      <c r="L88" s="27" t="s">
        <v>501</v>
      </c>
      <c r="M88" s="110" t="s">
        <v>15</v>
      </c>
      <c r="N88" s="24" t="s">
        <v>567</v>
      </c>
      <c r="O88" s="23" t="s">
        <v>26</v>
      </c>
      <c r="P88" s="23"/>
      <c r="Q88" s="23"/>
      <c r="R88" s="24"/>
      <c r="S88" s="23"/>
      <c r="T88" s="33"/>
      <c r="U88" s="33"/>
      <c r="V88" s="33"/>
      <c r="W88" s="23"/>
      <c r="X88" s="23"/>
      <c r="Y88" s="103" t="str">
        <f>[6]Submitter!$F$3</f>
        <v>Rita Scichilone</v>
      </c>
      <c r="Z88" s="104" t="str">
        <f>[6]Submitter!$F$6</f>
        <v>AHIMA</v>
      </c>
      <c r="AA88" s="105" t="s">
        <v>504</v>
      </c>
      <c r="AB88" s="148" t="s">
        <v>505</v>
      </c>
      <c r="AC88" s="31"/>
      <c r="AD88" s="126"/>
      <c r="AE88" s="126"/>
      <c r="AF88" s="114"/>
      <c r="AG88" s="112"/>
    </row>
    <row r="89" spans="1:35" s="5" customFormat="1" ht="102" hidden="1" x14ac:dyDescent="0.2">
      <c r="A89" s="149">
        <v>88</v>
      </c>
      <c r="B89" s="28" t="s">
        <v>199</v>
      </c>
      <c r="C89" s="28"/>
      <c r="D89" s="28"/>
      <c r="E89" s="28" t="s">
        <v>479</v>
      </c>
      <c r="F89" s="141" t="s">
        <v>480</v>
      </c>
      <c r="G89" s="29"/>
      <c r="H89" s="29"/>
      <c r="I89" s="30" t="s">
        <v>300</v>
      </c>
      <c r="J89" s="27" t="s">
        <v>490</v>
      </c>
      <c r="K89" s="27"/>
      <c r="L89" s="27" t="s">
        <v>502</v>
      </c>
      <c r="M89" s="110" t="s">
        <v>18</v>
      </c>
      <c r="N89" s="24" t="s">
        <v>568</v>
      </c>
      <c r="O89" s="23" t="s">
        <v>28</v>
      </c>
      <c r="P89" s="23"/>
      <c r="Q89" s="23"/>
      <c r="R89" s="24" t="s">
        <v>586</v>
      </c>
      <c r="S89" s="23"/>
      <c r="T89" s="33"/>
      <c r="U89" s="33"/>
      <c r="V89" s="33"/>
      <c r="W89" s="23"/>
      <c r="X89" s="23"/>
      <c r="Y89" s="103" t="str">
        <f>[6]Submitter!$F$3</f>
        <v>Rita Scichilone</v>
      </c>
      <c r="Z89" s="104" t="str">
        <f>[6]Submitter!$F$6</f>
        <v>AHIMA</v>
      </c>
      <c r="AA89" s="105" t="s">
        <v>504</v>
      </c>
      <c r="AB89" s="148" t="s">
        <v>505</v>
      </c>
      <c r="AC89" s="31"/>
      <c r="AD89" s="126"/>
      <c r="AE89" s="126"/>
      <c r="AF89" s="114"/>
      <c r="AG89" s="5">
        <v>20130208</v>
      </c>
      <c r="AH89" s="112"/>
    </row>
    <row r="90" spans="1:35" s="5" customFormat="1" ht="255" hidden="1" x14ac:dyDescent="0.25">
      <c r="A90" s="149">
        <v>89</v>
      </c>
      <c r="B90" s="28" t="s">
        <v>199</v>
      </c>
      <c r="C90" s="28"/>
      <c r="D90" s="28"/>
      <c r="E90" s="28" t="s">
        <v>479</v>
      </c>
      <c r="F90" s="141" t="s">
        <v>481</v>
      </c>
      <c r="G90" s="29"/>
      <c r="H90" s="29"/>
      <c r="I90" s="30" t="s">
        <v>295</v>
      </c>
      <c r="J90" s="27" t="s">
        <v>491</v>
      </c>
      <c r="K90" s="27"/>
      <c r="L90" s="144" t="s">
        <v>503</v>
      </c>
      <c r="M90" s="110" t="s">
        <v>15</v>
      </c>
      <c r="N90" s="24" t="s">
        <v>397</v>
      </c>
      <c r="O90" s="23" t="s">
        <v>27</v>
      </c>
      <c r="P90" s="23"/>
      <c r="Q90" s="23"/>
      <c r="R90" s="24" t="s">
        <v>539</v>
      </c>
      <c r="S90" s="23"/>
      <c r="T90" s="33"/>
      <c r="U90" s="33"/>
      <c r="V90" s="33"/>
      <c r="W90" s="23"/>
      <c r="X90" s="23"/>
      <c r="Y90" s="103" t="str">
        <f>[6]Submitter!$F$3</f>
        <v>Rita Scichilone</v>
      </c>
      <c r="Z90" s="104" t="str">
        <f>[6]Submitter!$F$6</f>
        <v>AHIMA</v>
      </c>
      <c r="AA90" s="105" t="s">
        <v>504</v>
      </c>
      <c r="AB90" s="148" t="s">
        <v>505</v>
      </c>
      <c r="AC90" s="31"/>
      <c r="AD90" s="126"/>
      <c r="AE90" s="126"/>
      <c r="AF90" s="114"/>
      <c r="AG90" s="112"/>
    </row>
    <row r="91" spans="1:35" s="5" customFormat="1" ht="38.25" hidden="1" x14ac:dyDescent="0.2">
      <c r="A91" s="149">
        <v>90</v>
      </c>
      <c r="B91" s="28" t="s">
        <v>199</v>
      </c>
      <c r="C91" s="28"/>
      <c r="D91" s="28" t="s">
        <v>506</v>
      </c>
      <c r="E91" s="28"/>
      <c r="F91" s="141" t="s">
        <v>507</v>
      </c>
      <c r="G91" s="29"/>
      <c r="H91" s="29"/>
      <c r="I91" s="30" t="s">
        <v>201</v>
      </c>
      <c r="J91" s="27" t="s">
        <v>512</v>
      </c>
      <c r="K91" s="27" t="s">
        <v>518</v>
      </c>
      <c r="L91" s="27" t="s">
        <v>381</v>
      </c>
      <c r="M91" s="110"/>
      <c r="N91" s="24" t="s">
        <v>533</v>
      </c>
      <c r="O91" s="23" t="s">
        <v>26</v>
      </c>
      <c r="P91" s="23"/>
      <c r="Q91" s="23"/>
      <c r="R91" s="24"/>
      <c r="S91" s="23"/>
      <c r="T91" s="33"/>
      <c r="U91" s="33"/>
      <c r="V91" s="33"/>
      <c r="W91" s="23"/>
      <c r="X91" s="23"/>
      <c r="Y91" s="103" t="str">
        <f>[7]Submitter!$F$3</f>
        <v>Thomson Kuhn</v>
      </c>
      <c r="Z91" s="104" t="str">
        <f>[7]Submitter!$F$6</f>
        <v>ACP</v>
      </c>
      <c r="AA91" s="105"/>
      <c r="AB91" s="105"/>
      <c r="AC91" s="31"/>
      <c r="AD91" s="126"/>
      <c r="AE91" s="126"/>
      <c r="AF91" s="113"/>
    </row>
    <row r="92" spans="1:35" s="5" customFormat="1" ht="102" hidden="1" x14ac:dyDescent="0.2">
      <c r="A92" s="149">
        <v>91</v>
      </c>
      <c r="B92" s="28"/>
      <c r="C92" s="28"/>
      <c r="D92" s="28"/>
      <c r="E92" s="28"/>
      <c r="F92" s="141" t="s">
        <v>508</v>
      </c>
      <c r="G92" s="29"/>
      <c r="H92" s="29"/>
      <c r="I92" s="30" t="s">
        <v>295</v>
      </c>
      <c r="J92" s="27" t="s">
        <v>513</v>
      </c>
      <c r="K92" s="27"/>
      <c r="L92" s="27" t="s">
        <v>520</v>
      </c>
      <c r="M92" s="110"/>
      <c r="N92" s="24" t="s">
        <v>541</v>
      </c>
      <c r="O92" s="23" t="s">
        <v>27</v>
      </c>
      <c r="P92" s="23"/>
      <c r="Q92" s="23"/>
      <c r="R92" s="24" t="s">
        <v>540</v>
      </c>
      <c r="S92" s="23"/>
      <c r="T92" s="33"/>
      <c r="U92" s="33"/>
      <c r="V92" s="33"/>
      <c r="W92" s="23"/>
      <c r="X92" s="23"/>
      <c r="Y92" s="103" t="str">
        <f>[7]Submitter!$F$3</f>
        <v>Thomson Kuhn</v>
      </c>
      <c r="Z92" s="104" t="str">
        <f>[7]Submitter!$F$6</f>
        <v>ACP</v>
      </c>
      <c r="AA92" s="105"/>
      <c r="AB92" s="105"/>
      <c r="AC92" s="31"/>
      <c r="AD92" s="126"/>
      <c r="AE92" s="126"/>
      <c r="AF92" s="113"/>
    </row>
    <row r="93" spans="1:35" s="5" customFormat="1" ht="51" hidden="1" x14ac:dyDescent="0.2">
      <c r="A93" s="149">
        <v>92</v>
      </c>
      <c r="B93" s="28"/>
      <c r="C93" s="28"/>
      <c r="D93" s="28"/>
      <c r="E93" s="28"/>
      <c r="F93" s="141" t="s">
        <v>508</v>
      </c>
      <c r="G93" s="29"/>
      <c r="H93" s="29"/>
      <c r="I93" s="30" t="s">
        <v>295</v>
      </c>
      <c r="J93" s="27" t="s">
        <v>514</v>
      </c>
      <c r="K93" s="27"/>
      <c r="L93" s="27" t="s">
        <v>521</v>
      </c>
      <c r="M93" s="110"/>
      <c r="N93" s="24" t="s">
        <v>94</v>
      </c>
      <c r="O93" s="23" t="s">
        <v>27</v>
      </c>
      <c r="P93" s="23"/>
      <c r="Q93" s="23"/>
      <c r="R93" s="24" t="s">
        <v>573</v>
      </c>
      <c r="S93" s="23"/>
      <c r="T93" s="33">
        <v>25</v>
      </c>
      <c r="U93" s="33"/>
      <c r="V93" s="33"/>
      <c r="W93" s="23"/>
      <c r="X93" s="23"/>
      <c r="Y93" s="103" t="str">
        <f>[7]Submitter!$F$3</f>
        <v>Thomson Kuhn</v>
      </c>
      <c r="Z93" s="104" t="str">
        <f>[7]Submitter!$F$6</f>
        <v>ACP</v>
      </c>
      <c r="AA93" s="105"/>
      <c r="AB93" s="105"/>
      <c r="AC93" s="31"/>
      <c r="AD93" s="126"/>
      <c r="AE93" s="126"/>
      <c r="AF93" s="113"/>
      <c r="AH93" s="112" t="s">
        <v>574</v>
      </c>
      <c r="AI93" s="5">
        <v>20130115</v>
      </c>
    </row>
    <row r="94" spans="1:35" s="5" customFormat="1" ht="89.25" hidden="1" x14ac:dyDescent="0.2">
      <c r="A94" s="149">
        <v>93</v>
      </c>
      <c r="B94" s="28"/>
      <c r="C94" s="28"/>
      <c r="D94" s="28"/>
      <c r="E94" s="28"/>
      <c r="F94" s="141" t="s">
        <v>509</v>
      </c>
      <c r="G94" s="29"/>
      <c r="H94" s="29"/>
      <c r="I94" s="30" t="s">
        <v>295</v>
      </c>
      <c r="J94" s="27" t="s">
        <v>515</v>
      </c>
      <c r="K94" s="27" t="s">
        <v>519</v>
      </c>
      <c r="L94" s="27" t="s">
        <v>522</v>
      </c>
      <c r="M94" s="110"/>
      <c r="N94" s="24" t="s">
        <v>542</v>
      </c>
      <c r="O94" s="23"/>
      <c r="P94" s="23"/>
      <c r="Q94" s="23"/>
      <c r="R94" s="24" t="s">
        <v>543</v>
      </c>
      <c r="S94" s="23"/>
      <c r="T94" s="33"/>
      <c r="U94" s="33"/>
      <c r="V94" s="33"/>
      <c r="W94" s="23"/>
      <c r="X94" s="23"/>
      <c r="Y94" s="103" t="str">
        <f>[7]Submitter!$F$3</f>
        <v>Thomson Kuhn</v>
      </c>
      <c r="Z94" s="104" t="str">
        <f>[7]Submitter!$F$6</f>
        <v>ACP</v>
      </c>
      <c r="AA94" s="105"/>
      <c r="AB94" s="105"/>
      <c r="AC94" s="31"/>
      <c r="AD94" s="126"/>
      <c r="AE94" s="126"/>
      <c r="AF94" s="114"/>
    </row>
    <row r="95" spans="1:35" s="5" customFormat="1" ht="127.5" hidden="1" x14ac:dyDescent="0.2">
      <c r="A95" s="149">
        <v>94</v>
      </c>
      <c r="B95" s="28"/>
      <c r="C95" s="28"/>
      <c r="D95" s="28"/>
      <c r="E95" s="28"/>
      <c r="F95" s="141" t="s">
        <v>510</v>
      </c>
      <c r="G95" s="29"/>
      <c r="H95" s="29"/>
      <c r="I95" s="30" t="s">
        <v>295</v>
      </c>
      <c r="J95" s="27" t="s">
        <v>516</v>
      </c>
      <c r="K95" s="27"/>
      <c r="L95" s="27" t="s">
        <v>523</v>
      </c>
      <c r="M95" s="110"/>
      <c r="N95" s="24" t="s">
        <v>533</v>
      </c>
      <c r="O95" s="23"/>
      <c r="P95" s="23"/>
      <c r="Q95" s="23"/>
      <c r="R95" s="24" t="s">
        <v>545</v>
      </c>
      <c r="S95" s="23"/>
      <c r="T95" s="33"/>
      <c r="U95" s="33"/>
      <c r="V95" s="33"/>
      <c r="W95" s="23"/>
      <c r="X95" s="23"/>
      <c r="Y95" s="103" t="str">
        <f>[7]Submitter!$F$3</f>
        <v>Thomson Kuhn</v>
      </c>
      <c r="Z95" s="104" t="str">
        <f>[7]Submitter!$F$6</f>
        <v>ACP</v>
      </c>
      <c r="AA95" s="105"/>
      <c r="AB95" s="105"/>
      <c r="AC95" s="31"/>
      <c r="AD95" s="126"/>
      <c r="AE95" s="126"/>
      <c r="AF95" s="114"/>
    </row>
    <row r="96" spans="1:35" s="5" customFormat="1" ht="229.5" hidden="1" x14ac:dyDescent="0.2">
      <c r="A96" s="149">
        <v>95</v>
      </c>
      <c r="B96" s="28"/>
      <c r="C96" s="28"/>
      <c r="D96" s="28"/>
      <c r="E96" s="28"/>
      <c r="F96" s="141" t="s">
        <v>511</v>
      </c>
      <c r="G96" s="29"/>
      <c r="H96" s="29"/>
      <c r="I96" s="30" t="s">
        <v>295</v>
      </c>
      <c r="J96" s="27" t="s">
        <v>517</v>
      </c>
      <c r="K96" s="27"/>
      <c r="L96" s="27" t="s">
        <v>524</v>
      </c>
      <c r="M96" s="110"/>
      <c r="N96" s="24" t="s">
        <v>536</v>
      </c>
      <c r="O96" s="23" t="s">
        <v>28</v>
      </c>
      <c r="P96" s="23"/>
      <c r="Q96" s="23"/>
      <c r="R96" s="24"/>
      <c r="S96" s="23"/>
      <c r="T96" s="33"/>
      <c r="U96" s="33"/>
      <c r="V96" s="33"/>
      <c r="W96" s="23"/>
      <c r="X96" s="23"/>
      <c r="Y96" s="103" t="str">
        <f>[7]Submitter!$F$3</f>
        <v>Thomson Kuhn</v>
      </c>
      <c r="Z96" s="104" t="str">
        <f>[7]Submitter!$F$6</f>
        <v>ACP</v>
      </c>
      <c r="AA96" s="105"/>
      <c r="AB96" s="105"/>
      <c r="AC96" s="31"/>
      <c r="AD96" s="126"/>
      <c r="AE96" s="126"/>
      <c r="AF96" s="115"/>
    </row>
    <row r="97" spans="24:30" s="5" customFormat="1" x14ac:dyDescent="0.2">
      <c r="X97" s="46"/>
      <c r="Y97" s="65"/>
      <c r="Z97" s="66"/>
      <c r="AD97" s="108"/>
    </row>
    <row r="98" spans="24:30" s="5" customFormat="1" x14ac:dyDescent="0.2">
      <c r="X98" s="46"/>
      <c r="Y98" s="65"/>
      <c r="Z98" s="66"/>
      <c r="AD98" s="108"/>
    </row>
    <row r="99" spans="24:30" s="5" customFormat="1" x14ac:dyDescent="0.2">
      <c r="X99" s="46"/>
      <c r="Y99" s="65"/>
      <c r="Z99" s="66"/>
      <c r="AD99" s="108"/>
    </row>
    <row r="100" spans="24:30" x14ac:dyDescent="0.2">
      <c r="Z100" s="68"/>
      <c r="AA100" s="3"/>
      <c r="AB100" s="3"/>
    </row>
    <row r="101" spans="24:30" x14ac:dyDescent="0.2">
      <c r="Z101" s="68"/>
      <c r="AA101" s="3"/>
      <c r="AB101" s="3"/>
    </row>
    <row r="102" spans="24:30" x14ac:dyDescent="0.2">
      <c r="Z102" s="68"/>
      <c r="AA102" s="3"/>
      <c r="AB102" s="3"/>
    </row>
    <row r="103" spans="24:30" x14ac:dyDescent="0.2">
      <c r="Z103" s="68"/>
      <c r="AA103" s="3"/>
      <c r="AB103" s="3"/>
    </row>
  </sheetData>
  <autoFilter ref="A1:AK96">
    <filterColumn colId="33">
      <filters>
        <filter val="20130131BV"/>
      </filters>
    </filterColumn>
  </autoFilter>
  <phoneticPr fontId="0" type="noConversion"/>
  <dataValidations count="11">
    <dataValidation showInputMessage="1" showErrorMessage="1" sqref="K14 AA2:AB3 H4:I4 AA12:AB13 K3:K4 L4 J3:J11 AA16:AB17 K18 J13:J15 AA24:AB25 K35:K36 J17:J23 AA37:AB38 J25:J30 K26 K39 J32:J36 AA57:AB58 K74 J38:J56 AA80:AB81 K59 K70 K82 J58:J79 D2:E96 K93 J81:J90 J92:J96 Y2:Z96 AA91:AB92"/>
    <dataValidation type="list" showInputMessage="1" showErrorMessage="1" sqref="I2:I3 I5:I96">
      <formula1>"Neg-Mj,Neg-Mi,A-S,A-T,A-Q,A-C"</formula1>
    </dataValidation>
    <dataValidation type="list" showInputMessage="1" showErrorMessage="1" sqref="F48:F56 H2:H3 H5:H96 F37:F41 W2:X96">
      <formula1>"Yes,No"</formula1>
    </dataValidation>
    <dataValidation type="list" showInputMessage="1" showErrorMessage="1" sqref="P2:P96">
      <formula1>"Withdraw,Retract"</formula1>
    </dataValidation>
    <dataValidation type="list" allowBlank="1" showInputMessage="1" showErrorMessage="1" sqref="G2:G3 G5:G9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M2:M96">
      <formula1>"Yes,No"</formula1>
    </dataValidation>
    <dataValidation type="list" showInputMessage="1" showErrorMessage="1" sqref="O2:O96">
      <formula1>dispositionstatus</formula1>
    </dataValidation>
    <dataValidation type="list" showInputMessage="1" showErrorMessage="1" sqref="AD2:AE96">
      <formula1>"ARB,CCOW,CDS,CQ,Ed,EHR,FM,M and M,M and M/ CMETs,M and M/ Templates,M and M/ Tooling,MedRec,OO,PA,PC,PM,Publishing,RCRIM,Sched,StructDocs,Implementation,Vocab"</formula1>
    </dataValidation>
    <dataValidation type="list" allowBlank="1" showInputMessage="1" showErrorMessage="1" sqref="C2:C96">
      <formula1>Artifact_type</formula1>
    </dataValidation>
    <dataValidation type="list" showInputMessage="1" showErrorMessage="1" sqref="Q2:Q96">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2:B96">
      <formula1>"ArB,Arden,Attach,BoD,Cardio,CBCC,CCOW,CDS,CG,CIC,CS,Conform,Ed,EHR,EmerCare,FM,GAS,HCD,II,Impl,InM,ITS,Lab,M and M,M and M/ CMETs,MM/ Templates,MM/ Tooling,MedRec,OO,PA,PC,PHER,PM,PS,PSC,RCRIM,RX,Sched,Sec,SOA,StDocs,Templates,Voc"</formula1>
    </dataValidation>
  </dataValidations>
  <hyperlinks>
    <hyperlink ref="F1" location="Section" display="Section"/>
    <hyperlink ref="I1" location="Type" display="Vote and Type"/>
    <hyperlink ref="J1" location="Existing_Wording" display="Existing Wording"/>
    <hyperlink ref="K1" location="Proposed_Wording" display="Proposed Wording"/>
    <hyperlink ref="L1" location="Comments" display="Comments"/>
    <hyperlink ref="R1" location="Disposition" display="Disposition Comment"/>
    <hyperlink ref="C1" location="Artifact" display="Artifact"/>
    <hyperlink ref="G1" location="Domain" display="Ballot"/>
    <hyperlink ref="A1" location="NumberID" display="Number"/>
    <hyperlink ref="H1" location="Pubs" display="Pubs"/>
    <hyperlink ref="Q1" location="Disposition_Committee" display="Disposition Committee"/>
    <hyperlink ref="S1" location="Responsibility" display="Responsibility"/>
    <hyperlink ref="W1" location="Change_Applied" display="Change Applied"/>
    <hyperlink ref="T1:V1" location="For_Against_Abstain" display="For"/>
    <hyperlink ref="P1" location="Withdraw" display="Withdrawn"/>
    <hyperlink ref="X1" location="SubstantiveChange" display="Substantive Change"/>
    <hyperlink ref="Y1" location="SubmittedBy" display="Submitted By"/>
    <hyperlink ref="Z1" location="SubmitterOrganization" display="Submitted by organization"/>
    <hyperlink ref="AA1" location="OnBehalfOf" display="On behalf of"/>
    <hyperlink ref="O1" location="Disposition2" display="Disposition"/>
    <hyperlink ref="N1" location="commentgroup" display="Comment grouping"/>
    <hyperlink ref="B1" location="Ballot_Committee" display="Ballot Committee"/>
    <hyperlink ref="M1" location="ResReq" display="In person resolution requested?"/>
    <hyperlink ref="AD1" location="ComTime" display="Referred To"/>
    <hyperlink ref="AE1" location="RecFrom" display="Received From"/>
    <hyperlink ref="AF1" location="Status" display="Status"/>
    <hyperlink ref="AB1" location="OnBehalfOf" display="On Behalf of Email"/>
    <hyperlink ref="AC1" location="ID" display="Submitter Tracking ID"/>
    <hyperlink ref="AB82" r:id="rId1"/>
    <hyperlink ref="AB83" r:id="rId2"/>
    <hyperlink ref="AB84" r:id="rId3"/>
    <hyperlink ref="AB85" r:id="rId4"/>
    <hyperlink ref="AB86" r:id="rId5"/>
    <hyperlink ref="AB87" r:id="rId6"/>
    <hyperlink ref="AB88" r:id="rId7"/>
    <hyperlink ref="AB89" r:id="rId8"/>
    <hyperlink ref="AB90" r:id="rId9"/>
  </hyperlinks>
  <pageMargins left="0.75" right="0.75" top="1" bottom="1" header="0.5" footer="0.5"/>
  <pageSetup scale="80" orientation="landscape" horizontalDpi="4294967294" verticalDpi="300" r:id="rId10"/>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topLeftCell="A29" workbookViewId="0">
      <selection activeCell="C39" sqref="C39:I39"/>
    </sheetView>
  </sheetViews>
  <sheetFormatPr defaultRowHeight="12.75" x14ac:dyDescent="0.2"/>
  <cols>
    <col min="1" max="1" width="1.42578125" customWidth="1"/>
    <col min="2" max="2" width="20.28515625" customWidth="1"/>
    <col min="3" max="3" width="11.140625" style="91" customWidth="1"/>
    <col min="4" max="6" width="9.140625" style="91"/>
    <col min="7" max="7" width="12.7109375" style="91" customWidth="1"/>
    <col min="8" max="8" width="15" style="91" customWidth="1"/>
    <col min="9" max="9" width="19.5703125" style="91" customWidth="1"/>
    <col min="10" max="10" width="27.5703125" customWidth="1"/>
  </cols>
  <sheetData>
    <row r="1" spans="2:14" ht="13.5" thickBot="1" x14ac:dyDescent="0.25">
      <c r="H1" s="228" t="s">
        <v>56</v>
      </c>
      <c r="I1" s="228"/>
    </row>
    <row r="2" spans="2:14" ht="15.75" x14ac:dyDescent="0.25">
      <c r="B2" s="32" t="s">
        <v>57</v>
      </c>
      <c r="C2" s="92"/>
      <c r="D2" s="92"/>
      <c r="E2" s="92"/>
      <c r="F2" s="92"/>
      <c r="G2" s="92"/>
      <c r="H2" s="92"/>
      <c r="I2" s="93"/>
    </row>
    <row r="3" spans="2:14" ht="303.75" customHeight="1" thickBot="1" x14ac:dyDescent="0.25">
      <c r="B3" s="229" t="s">
        <v>0</v>
      </c>
      <c r="C3" s="230"/>
      <c r="D3" s="230"/>
      <c r="E3" s="230"/>
      <c r="F3" s="230"/>
      <c r="G3" s="230"/>
      <c r="H3" s="230"/>
      <c r="I3" s="231"/>
    </row>
    <row r="4" spans="2:14" ht="13.5" thickBot="1" x14ac:dyDescent="0.25">
      <c r="J4" s="13"/>
    </row>
    <row r="5" spans="2:14" ht="15.75" x14ac:dyDescent="0.25">
      <c r="B5" s="32" t="s">
        <v>58</v>
      </c>
      <c r="C5" s="92"/>
      <c r="D5" s="92"/>
      <c r="E5" s="92"/>
      <c r="F5" s="92"/>
      <c r="G5" s="92"/>
      <c r="H5" s="92"/>
      <c r="I5" s="93"/>
    </row>
    <row r="6" spans="2:14" ht="18" customHeight="1" x14ac:dyDescent="0.2">
      <c r="B6" s="189" t="s">
        <v>132</v>
      </c>
      <c r="C6" s="190"/>
      <c r="D6" s="190"/>
      <c r="E6" s="190"/>
      <c r="F6" s="190"/>
      <c r="G6" s="190"/>
      <c r="H6" s="190"/>
      <c r="I6" s="191"/>
      <c r="J6" s="4"/>
      <c r="K6" s="4"/>
      <c r="L6" s="4"/>
      <c r="M6" s="3"/>
    </row>
    <row r="7" spans="2:14" ht="18" customHeight="1" x14ac:dyDescent="0.2">
      <c r="B7" s="73" t="s">
        <v>85</v>
      </c>
      <c r="C7" s="236" t="s">
        <v>138</v>
      </c>
      <c r="D7" s="236"/>
      <c r="E7" s="236"/>
      <c r="F7" s="236"/>
      <c r="G7" s="236"/>
      <c r="H7" s="236"/>
      <c r="I7" s="236"/>
      <c r="J7" s="72"/>
      <c r="K7" s="4"/>
      <c r="L7" s="4"/>
      <c r="M7" s="3"/>
    </row>
    <row r="8" spans="2:14" ht="118.5" customHeight="1" x14ac:dyDescent="0.2">
      <c r="B8" s="58" t="s">
        <v>5</v>
      </c>
      <c r="C8" s="234" t="s">
        <v>6</v>
      </c>
      <c r="D8" s="234"/>
      <c r="E8" s="234"/>
      <c r="F8" s="234"/>
      <c r="G8" s="234"/>
      <c r="H8" s="234"/>
      <c r="I8" s="235"/>
      <c r="J8" s="4"/>
      <c r="K8" s="4"/>
      <c r="L8" s="4"/>
      <c r="M8" s="4"/>
    </row>
    <row r="9" spans="2:14" ht="18" customHeight="1" x14ac:dyDescent="0.2">
      <c r="B9" s="60" t="s">
        <v>49</v>
      </c>
      <c r="C9" s="232" t="s">
        <v>59</v>
      </c>
      <c r="D9" s="232"/>
      <c r="E9" s="232"/>
      <c r="F9" s="232"/>
      <c r="G9" s="232"/>
      <c r="H9" s="232"/>
      <c r="I9" s="233"/>
      <c r="J9" s="4"/>
      <c r="K9" s="4"/>
      <c r="L9" s="4"/>
      <c r="M9" s="4"/>
    </row>
    <row r="10" spans="2:14" x14ac:dyDescent="0.2">
      <c r="B10" s="61"/>
      <c r="C10" s="90" t="s">
        <v>39</v>
      </c>
      <c r="D10" s="227" t="s">
        <v>60</v>
      </c>
      <c r="E10" s="227"/>
      <c r="F10" s="227"/>
      <c r="G10" s="227"/>
      <c r="H10" s="227"/>
      <c r="I10" s="25"/>
      <c r="J10" s="4"/>
      <c r="K10" s="4"/>
      <c r="L10" s="4"/>
      <c r="M10" s="4"/>
    </row>
    <row r="11" spans="2:14" x14ac:dyDescent="0.2">
      <c r="B11" s="61"/>
      <c r="C11" s="90" t="s">
        <v>40</v>
      </c>
      <c r="D11" s="227" t="s">
        <v>61</v>
      </c>
      <c r="E11" s="227"/>
      <c r="F11" s="227"/>
      <c r="G11" s="227"/>
      <c r="H11" s="227"/>
      <c r="I11" s="25"/>
      <c r="J11" s="4"/>
      <c r="K11" s="4"/>
      <c r="L11" s="4"/>
      <c r="M11" s="4"/>
      <c r="N11" s="9"/>
    </row>
    <row r="12" spans="2:14" x14ac:dyDescent="0.2">
      <c r="B12" s="61"/>
      <c r="C12" s="90" t="s">
        <v>41</v>
      </c>
      <c r="D12" s="227" t="s">
        <v>62</v>
      </c>
      <c r="E12" s="227"/>
      <c r="F12" s="227"/>
      <c r="G12" s="227"/>
      <c r="H12" s="227"/>
      <c r="I12" s="25"/>
      <c r="J12" s="4"/>
      <c r="K12" s="4"/>
      <c r="L12" s="4"/>
      <c r="M12" s="4"/>
    </row>
    <row r="13" spans="2:14" x14ac:dyDescent="0.2">
      <c r="B13" s="61"/>
      <c r="C13" s="90" t="s">
        <v>43</v>
      </c>
      <c r="D13" s="227" t="s">
        <v>63</v>
      </c>
      <c r="E13" s="227"/>
      <c r="F13" s="227"/>
      <c r="G13" s="227"/>
      <c r="H13" s="227"/>
      <c r="I13" s="25"/>
      <c r="J13" s="4"/>
      <c r="K13" s="4"/>
      <c r="L13" s="4"/>
      <c r="M13" s="4"/>
    </row>
    <row r="14" spans="2:14" x14ac:dyDescent="0.2">
      <c r="B14" s="61"/>
      <c r="C14" s="90" t="s">
        <v>44</v>
      </c>
      <c r="D14" s="227" t="s">
        <v>64</v>
      </c>
      <c r="E14" s="227"/>
      <c r="F14" s="227"/>
      <c r="G14" s="227"/>
      <c r="H14" s="227"/>
      <c r="I14" s="25"/>
      <c r="J14" s="4"/>
      <c r="K14" s="4"/>
      <c r="L14" s="4"/>
      <c r="M14" s="4"/>
    </row>
    <row r="15" spans="2:14" x14ac:dyDescent="0.2">
      <c r="B15" s="61"/>
      <c r="C15" s="90" t="s">
        <v>45</v>
      </c>
      <c r="D15" s="207" t="s">
        <v>65</v>
      </c>
      <c r="E15" s="187"/>
      <c r="F15" s="187"/>
      <c r="G15" s="187"/>
      <c r="H15" s="208"/>
      <c r="I15" s="25"/>
      <c r="J15" s="4"/>
      <c r="K15" s="4"/>
      <c r="L15" s="4"/>
      <c r="M15" s="4"/>
    </row>
    <row r="16" spans="2:14" x14ac:dyDescent="0.2">
      <c r="B16" s="61"/>
      <c r="C16" s="90" t="s">
        <v>46</v>
      </c>
      <c r="D16" s="207" t="s">
        <v>66</v>
      </c>
      <c r="E16" s="187"/>
      <c r="F16" s="187"/>
      <c r="G16" s="187"/>
      <c r="H16" s="208"/>
      <c r="I16" s="25"/>
      <c r="J16" s="4"/>
      <c r="K16" s="4"/>
      <c r="L16" s="4"/>
      <c r="M16" s="4"/>
    </row>
    <row r="17" spans="2:13" x14ac:dyDescent="0.2">
      <c r="B17" s="61"/>
      <c r="C17" s="90" t="s">
        <v>47</v>
      </c>
      <c r="D17" s="207" t="s">
        <v>67</v>
      </c>
      <c r="E17" s="187"/>
      <c r="F17" s="187"/>
      <c r="G17" s="187"/>
      <c r="H17" s="208"/>
      <c r="I17" s="25"/>
      <c r="J17" s="4"/>
      <c r="K17" s="4"/>
      <c r="L17" s="4"/>
      <c r="M17" s="4"/>
    </row>
    <row r="18" spans="2:13" x14ac:dyDescent="0.2">
      <c r="B18" s="61"/>
      <c r="C18" s="90" t="s">
        <v>48</v>
      </c>
      <c r="D18" s="227" t="s">
        <v>68</v>
      </c>
      <c r="E18" s="227"/>
      <c r="F18" s="227"/>
      <c r="G18" s="227"/>
      <c r="H18" s="227"/>
      <c r="I18" s="25"/>
      <c r="J18" s="4"/>
      <c r="K18" s="4"/>
      <c r="L18" s="4"/>
      <c r="M18" s="4"/>
    </row>
    <row r="19" spans="2:13" ht="13.5" customHeight="1" x14ac:dyDescent="0.2">
      <c r="B19" s="62"/>
      <c r="C19" s="26"/>
      <c r="D19" s="26"/>
      <c r="E19" s="26"/>
      <c r="F19" s="26"/>
      <c r="G19" s="26"/>
      <c r="H19" s="26"/>
      <c r="I19" s="25"/>
      <c r="J19" s="4"/>
      <c r="K19" s="4"/>
      <c r="L19" s="4"/>
      <c r="M19" s="4"/>
    </row>
    <row r="20" spans="2:13" ht="22.5" customHeight="1" x14ac:dyDescent="0.2">
      <c r="B20" s="59" t="s">
        <v>50</v>
      </c>
      <c r="C20" s="205" t="s">
        <v>125</v>
      </c>
      <c r="D20" s="205"/>
      <c r="E20" s="205"/>
      <c r="F20" s="205"/>
      <c r="G20" s="205"/>
      <c r="H20" s="205"/>
      <c r="I20" s="206"/>
      <c r="J20" s="4"/>
      <c r="K20" s="4"/>
      <c r="L20" s="4"/>
      <c r="M20" s="4"/>
    </row>
    <row r="21" spans="2:13" ht="103.5" customHeight="1" x14ac:dyDescent="0.2">
      <c r="B21" s="58" t="s">
        <v>69</v>
      </c>
      <c r="C21" s="187" t="s">
        <v>7</v>
      </c>
      <c r="D21" s="187"/>
      <c r="E21" s="187"/>
      <c r="F21" s="187"/>
      <c r="G21" s="187"/>
      <c r="H21" s="187"/>
      <c r="I21" s="188"/>
      <c r="J21" s="16"/>
      <c r="K21" s="186"/>
      <c r="L21" s="186"/>
      <c r="M21" s="186"/>
    </row>
    <row r="22" spans="2:13" ht="27.75" customHeight="1" x14ac:dyDescent="0.2">
      <c r="B22" s="58" t="s">
        <v>80</v>
      </c>
      <c r="C22" s="187" t="s">
        <v>105</v>
      </c>
      <c r="D22" s="187"/>
      <c r="E22" s="187"/>
      <c r="F22" s="187"/>
      <c r="G22" s="187"/>
      <c r="H22" s="187"/>
      <c r="I22" s="188"/>
      <c r="J22" s="16"/>
      <c r="K22" s="17"/>
      <c r="L22" s="17"/>
      <c r="M22" s="17"/>
    </row>
    <row r="23" spans="2:13" ht="255.75" customHeight="1" x14ac:dyDescent="0.2">
      <c r="B23" s="58" t="s">
        <v>103</v>
      </c>
      <c r="C23" s="204" t="s">
        <v>33</v>
      </c>
      <c r="D23" s="187"/>
      <c r="E23" s="187"/>
      <c r="F23" s="187"/>
      <c r="G23" s="187"/>
      <c r="H23" s="187"/>
      <c r="I23" s="188"/>
      <c r="M23" s="4"/>
    </row>
    <row r="24" spans="2:13" ht="18" customHeight="1" x14ac:dyDescent="0.2">
      <c r="B24" s="59" t="s">
        <v>51</v>
      </c>
      <c r="C24" s="205" t="s">
        <v>106</v>
      </c>
      <c r="D24" s="205"/>
      <c r="E24" s="205"/>
      <c r="F24" s="205"/>
      <c r="G24" s="205"/>
      <c r="H24" s="205"/>
      <c r="I24" s="206"/>
      <c r="M24" s="4"/>
    </row>
    <row r="25" spans="2:13" ht="15.75" x14ac:dyDescent="0.25">
      <c r="B25" s="59" t="s">
        <v>52</v>
      </c>
      <c r="C25" s="205" t="s">
        <v>107</v>
      </c>
      <c r="D25" s="205"/>
      <c r="E25" s="205"/>
      <c r="F25" s="205"/>
      <c r="G25" s="205"/>
      <c r="H25" s="205"/>
      <c r="I25" s="206"/>
      <c r="J25" s="14"/>
      <c r="M25" s="4"/>
    </row>
    <row r="26" spans="2:13" ht="39" customHeight="1" x14ac:dyDescent="0.2">
      <c r="B26" s="59" t="s">
        <v>53</v>
      </c>
      <c r="C26" s="205" t="s">
        <v>8</v>
      </c>
      <c r="D26" s="205"/>
      <c r="E26" s="205"/>
      <c r="F26" s="205"/>
      <c r="G26" s="205"/>
      <c r="H26" s="205"/>
      <c r="I26" s="206"/>
      <c r="J26" s="4"/>
      <c r="K26" s="4"/>
      <c r="L26" s="4"/>
      <c r="M26" s="4"/>
    </row>
    <row r="27" spans="2:13" ht="59.25" customHeight="1" x14ac:dyDescent="0.2">
      <c r="B27" s="111" t="s">
        <v>16</v>
      </c>
      <c r="C27" s="202" t="s">
        <v>9</v>
      </c>
      <c r="D27" s="202"/>
      <c r="E27" s="202"/>
      <c r="F27" s="202"/>
      <c r="G27" s="202"/>
      <c r="H27" s="202"/>
      <c r="I27" s="203"/>
      <c r="J27" s="13"/>
    </row>
    <row r="28" spans="2:13" ht="18" customHeight="1" x14ac:dyDescent="0.2">
      <c r="B28" s="189" t="s">
        <v>126</v>
      </c>
      <c r="C28" s="190"/>
      <c r="D28" s="190"/>
      <c r="E28" s="190"/>
      <c r="F28" s="190"/>
      <c r="G28" s="190"/>
      <c r="H28" s="190"/>
      <c r="I28" s="191"/>
      <c r="J28" s="4"/>
      <c r="K28" s="4"/>
      <c r="L28" s="4"/>
      <c r="M28" s="3"/>
    </row>
    <row r="29" spans="2:13" ht="56.25" customHeight="1" x14ac:dyDescent="0.2">
      <c r="B29" s="57" t="s">
        <v>14</v>
      </c>
      <c r="C29" s="197" t="s">
        <v>10</v>
      </c>
      <c r="D29" s="198"/>
      <c r="E29" s="198"/>
      <c r="F29" s="198"/>
      <c r="G29" s="198"/>
      <c r="H29" s="198"/>
      <c r="I29" s="199"/>
      <c r="J29" s="4"/>
      <c r="K29" s="4"/>
      <c r="L29" s="4"/>
      <c r="M29" s="3"/>
    </row>
    <row r="30" spans="2:13" ht="33.75" customHeight="1" x14ac:dyDescent="0.2">
      <c r="B30" s="53" t="s">
        <v>54</v>
      </c>
      <c r="C30" s="194" t="s">
        <v>37</v>
      </c>
      <c r="D30" s="195"/>
      <c r="E30" s="195"/>
      <c r="F30" s="195"/>
      <c r="G30" s="195"/>
      <c r="H30" s="195"/>
      <c r="I30" s="196"/>
      <c r="J30" s="4"/>
      <c r="K30" s="4"/>
      <c r="L30" s="4"/>
      <c r="M30" s="4"/>
    </row>
    <row r="31" spans="2:13" ht="409.5" customHeight="1" x14ac:dyDescent="0.2">
      <c r="B31" s="57" t="s">
        <v>127</v>
      </c>
      <c r="C31" s="200" t="s">
        <v>212</v>
      </c>
      <c r="D31" s="155"/>
      <c r="E31" s="155"/>
      <c r="F31" s="155"/>
      <c r="G31" s="155"/>
      <c r="H31" s="155"/>
      <c r="I31" s="201"/>
      <c r="J31" s="4"/>
      <c r="K31" s="4"/>
      <c r="L31" s="4"/>
      <c r="M31" s="4"/>
    </row>
    <row r="32" spans="2:13" ht="52.5" customHeight="1" x14ac:dyDescent="0.2">
      <c r="B32" s="53" t="s">
        <v>283</v>
      </c>
      <c r="C32" s="192" t="s">
        <v>213</v>
      </c>
      <c r="D32" s="192"/>
      <c r="E32" s="192"/>
      <c r="F32" s="192"/>
      <c r="G32" s="192"/>
      <c r="H32" s="192"/>
      <c r="I32" s="193"/>
      <c r="J32" s="4"/>
      <c r="K32" s="4"/>
      <c r="L32" s="4"/>
      <c r="M32" s="4"/>
    </row>
    <row r="33" spans="2:13" ht="70.5" customHeight="1" thickBot="1" x14ac:dyDescent="0.25">
      <c r="B33" s="53" t="s">
        <v>55</v>
      </c>
      <c r="C33" s="192" t="s">
        <v>214</v>
      </c>
      <c r="D33" s="192"/>
      <c r="E33" s="192"/>
      <c r="F33" s="192"/>
      <c r="G33" s="192"/>
      <c r="H33" s="192"/>
      <c r="I33" s="193"/>
      <c r="J33" s="4"/>
      <c r="K33" s="4"/>
      <c r="L33" s="4"/>
      <c r="M33" s="4"/>
    </row>
    <row r="34" spans="2:13" ht="41.25" customHeight="1" thickBot="1" x14ac:dyDescent="0.25">
      <c r="B34" s="54" t="s">
        <v>108</v>
      </c>
      <c r="C34" s="217" t="s">
        <v>215</v>
      </c>
      <c r="D34" s="217"/>
      <c r="E34" s="217"/>
      <c r="F34" s="217"/>
      <c r="G34" s="217"/>
      <c r="H34" s="217"/>
      <c r="I34" s="218"/>
      <c r="J34" s="4"/>
      <c r="K34" s="17"/>
      <c r="L34" s="17"/>
      <c r="M34" s="17"/>
    </row>
    <row r="35" spans="2:13" ht="30" customHeight="1" thickBot="1" x14ac:dyDescent="0.25">
      <c r="B35" s="55" t="s">
        <v>114</v>
      </c>
      <c r="C35" s="217" t="s">
        <v>115</v>
      </c>
      <c r="D35" s="225"/>
      <c r="E35" s="225"/>
      <c r="F35" s="225"/>
      <c r="G35" s="225"/>
      <c r="H35" s="225"/>
      <c r="I35" s="226"/>
      <c r="J35" s="4"/>
      <c r="K35" s="17"/>
      <c r="L35" s="17"/>
      <c r="M35" s="17"/>
    </row>
    <row r="36" spans="2:13" ht="29.25" customHeight="1" thickBot="1" x14ac:dyDescent="0.25">
      <c r="B36" s="56" t="s">
        <v>128</v>
      </c>
      <c r="C36" s="217" t="s">
        <v>216</v>
      </c>
      <c r="D36" s="217"/>
      <c r="E36" s="217"/>
      <c r="F36" s="217"/>
      <c r="G36" s="217"/>
      <c r="H36" s="217"/>
      <c r="I36" s="218"/>
      <c r="J36" s="4"/>
      <c r="K36" s="17"/>
      <c r="L36" s="17"/>
      <c r="M36" s="17"/>
    </row>
    <row r="37" spans="2:13" ht="28.5" customHeight="1" thickBot="1" x14ac:dyDescent="0.25">
      <c r="B37" s="48" t="s">
        <v>123</v>
      </c>
      <c r="C37" s="217" t="s">
        <v>217</v>
      </c>
      <c r="D37" s="217"/>
      <c r="E37" s="217"/>
      <c r="F37" s="217"/>
      <c r="G37" s="217"/>
      <c r="H37" s="217"/>
      <c r="I37" s="218"/>
      <c r="J37" s="4"/>
      <c r="K37" s="17"/>
      <c r="L37" s="17"/>
      <c r="M37" s="17"/>
    </row>
    <row r="38" spans="2:13" ht="54.75" customHeight="1" thickBot="1" x14ac:dyDescent="0.25">
      <c r="B38" s="52" t="s">
        <v>129</v>
      </c>
      <c r="C38" s="222" t="s">
        <v>130</v>
      </c>
      <c r="D38" s="223"/>
      <c r="E38" s="223"/>
      <c r="F38" s="223"/>
      <c r="G38" s="223"/>
      <c r="H38" s="223"/>
      <c r="I38" s="224"/>
    </row>
    <row r="39" spans="2:13" ht="54.75" customHeight="1" thickBot="1" x14ac:dyDescent="0.25">
      <c r="B39" s="52" t="s">
        <v>173</v>
      </c>
      <c r="C39" s="222" t="s">
        <v>174</v>
      </c>
      <c r="D39" s="223"/>
      <c r="E39" s="223"/>
      <c r="F39" s="223"/>
      <c r="G39" s="223"/>
      <c r="H39" s="223"/>
      <c r="I39" s="224"/>
    </row>
    <row r="40" spans="2:13" ht="40.5" customHeight="1" thickBot="1" x14ac:dyDescent="0.25">
      <c r="B40" s="70" t="s">
        <v>131</v>
      </c>
      <c r="C40" s="219" t="s">
        <v>175</v>
      </c>
      <c r="D40" s="220"/>
      <c r="E40" s="220"/>
      <c r="F40" s="220"/>
      <c r="G40" s="220"/>
      <c r="H40" s="220"/>
      <c r="I40" s="221"/>
    </row>
    <row r="41" spans="2:13" ht="40.5" customHeight="1" thickBot="1" x14ac:dyDescent="0.25">
      <c r="B41" s="117" t="s">
        <v>22</v>
      </c>
      <c r="C41" s="212" t="s">
        <v>23</v>
      </c>
      <c r="D41" s="213"/>
      <c r="E41" s="213"/>
      <c r="F41" s="213"/>
      <c r="G41" s="213"/>
      <c r="H41" s="213"/>
      <c r="I41" s="214"/>
    </row>
    <row r="42" spans="2:13" ht="40.5" customHeight="1" thickBot="1" x14ac:dyDescent="0.25">
      <c r="B42" s="127" t="s">
        <v>171</v>
      </c>
      <c r="C42" s="215" t="s">
        <v>176</v>
      </c>
      <c r="D42" s="215"/>
      <c r="E42" s="215"/>
      <c r="F42" s="215"/>
      <c r="G42" s="215"/>
      <c r="H42" s="215"/>
      <c r="I42" s="216"/>
    </row>
    <row r="43" spans="2:13" ht="43.5" customHeight="1" thickBot="1" x14ac:dyDescent="0.25">
      <c r="B43" s="116" t="s">
        <v>19</v>
      </c>
      <c r="C43" s="209" t="s">
        <v>218</v>
      </c>
      <c r="D43" s="210"/>
      <c r="E43" s="210"/>
      <c r="F43" s="210"/>
      <c r="G43" s="210"/>
      <c r="H43" s="210"/>
      <c r="I43" s="211"/>
    </row>
    <row r="44" spans="2:13" ht="13.5" thickBot="1" x14ac:dyDescent="0.25">
      <c r="B44" s="116" t="s">
        <v>20</v>
      </c>
      <c r="C44" s="209" t="s">
        <v>219</v>
      </c>
      <c r="D44" s="210"/>
      <c r="E44" s="210"/>
      <c r="F44" s="210"/>
      <c r="G44" s="210"/>
      <c r="H44" s="210"/>
      <c r="I44" s="211"/>
    </row>
    <row r="45" spans="2:13" ht="32.25" customHeight="1" thickBot="1" x14ac:dyDescent="0.25">
      <c r="B45" s="116" t="s">
        <v>178</v>
      </c>
      <c r="C45" s="209" t="s">
        <v>220</v>
      </c>
      <c r="D45" s="210"/>
      <c r="E45" s="210"/>
      <c r="F45" s="210"/>
      <c r="G45" s="210"/>
      <c r="H45" s="210"/>
      <c r="I45" s="211"/>
    </row>
  </sheetData>
  <mergeCells count="42">
    <mergeCell ref="D11:H11"/>
    <mergeCell ref="D18:H18"/>
    <mergeCell ref="C25:I25"/>
    <mergeCell ref="C26:I26"/>
    <mergeCell ref="H1:I1"/>
    <mergeCell ref="B3:I3"/>
    <mergeCell ref="C9:I9"/>
    <mergeCell ref="B6:I6"/>
    <mergeCell ref="C8:I8"/>
    <mergeCell ref="C7:I7"/>
    <mergeCell ref="D10:H10"/>
    <mergeCell ref="D12:H12"/>
    <mergeCell ref="D13:H13"/>
    <mergeCell ref="D14:H14"/>
    <mergeCell ref="D15:H15"/>
    <mergeCell ref="D16:H16"/>
    <mergeCell ref="D17:H17"/>
    <mergeCell ref="C44:I44"/>
    <mergeCell ref="C45:I45"/>
    <mergeCell ref="C41:I41"/>
    <mergeCell ref="C43:I43"/>
    <mergeCell ref="C42:I42"/>
    <mergeCell ref="C20:I20"/>
    <mergeCell ref="C21:I21"/>
    <mergeCell ref="C34:I34"/>
    <mergeCell ref="C33:I33"/>
    <mergeCell ref="C40:I40"/>
    <mergeCell ref="C38:I38"/>
    <mergeCell ref="C39:I39"/>
    <mergeCell ref="C36:I36"/>
    <mergeCell ref="C37:I37"/>
    <mergeCell ref="C35:I35"/>
    <mergeCell ref="K21:M21"/>
    <mergeCell ref="C22:I22"/>
    <mergeCell ref="B28:I28"/>
    <mergeCell ref="C32:I32"/>
    <mergeCell ref="C30:I30"/>
    <mergeCell ref="C29:I29"/>
    <mergeCell ref="C31:I31"/>
    <mergeCell ref="C27:I27"/>
    <mergeCell ref="C23:I23"/>
    <mergeCell ref="C24:I24"/>
  </mergeCells>
  <phoneticPr fontId="0" type="noConversion"/>
  <hyperlinks>
    <hyperlink ref="H1:I1" location="Ballot!A1" display="Return to Ballot"/>
    <hyperlink ref="C30:I30"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activeCell="N10" sqref="N10"/>
    </sheetView>
  </sheetViews>
  <sheetFormatPr defaultRowHeight="12.75" x14ac:dyDescent="0.2"/>
  <cols>
    <col min="3" max="4" width="9.140625" style="91"/>
    <col min="5" max="5" width="9.42578125" style="91" customWidth="1"/>
    <col min="6" max="9" width="9.140625" style="91"/>
    <col min="11" max="11" width="10.5703125" customWidth="1"/>
    <col min="13" max="13" width="10.85546875" customWidth="1"/>
  </cols>
  <sheetData>
    <row r="1" spans="1:13" ht="13.5" thickTop="1" x14ac:dyDescent="0.2">
      <c r="A1" s="237" t="s">
        <v>36</v>
      </c>
      <c r="B1" s="238"/>
      <c r="C1" s="238"/>
      <c r="D1" s="238"/>
      <c r="E1" s="238"/>
      <c r="F1" s="238"/>
      <c r="G1" s="238"/>
      <c r="H1" s="238"/>
      <c r="I1" s="238"/>
      <c r="J1" s="94" t="s">
        <v>34</v>
      </c>
      <c r="K1" s="95"/>
      <c r="L1" s="94" t="s">
        <v>35</v>
      </c>
      <c r="M1" s="96"/>
    </row>
    <row r="2" spans="1:13" ht="13.5" thickBot="1" x14ac:dyDescent="0.25">
      <c r="A2" s="239"/>
      <c r="B2" s="240"/>
      <c r="C2" s="240"/>
      <c r="D2" s="240"/>
      <c r="E2" s="240"/>
      <c r="F2" s="240"/>
      <c r="G2" s="240"/>
      <c r="H2" s="240"/>
      <c r="I2" s="240"/>
      <c r="J2" s="97"/>
      <c r="K2" s="97"/>
      <c r="L2" s="97"/>
      <c r="M2" s="98"/>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5"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6"/>
    </row>
    <row r="13" spans="1:28" s="5" customFormat="1" x14ac:dyDescent="0.2">
      <c r="A13" s="36"/>
    </row>
    <row r="14" spans="1:28" s="34" customFormat="1" x14ac:dyDescent="0.2">
      <c r="A14" s="35"/>
      <c r="B14" s="5"/>
    </row>
    <row r="15" spans="1:28" s="5" customFormat="1" x14ac:dyDescent="0.2">
      <c r="A15" s="36"/>
    </row>
    <row r="16" spans="1:28" s="5" customFormat="1" x14ac:dyDescent="0.2">
      <c r="A16" s="36"/>
      <c r="B16" s="8"/>
    </row>
    <row r="17" spans="1:2" s="5" customFormat="1" x14ac:dyDescent="0.2">
      <c r="A17" s="36"/>
      <c r="B17" s="8"/>
    </row>
    <row r="18" spans="1:2" s="5" customFormat="1" x14ac:dyDescent="0.2">
      <c r="A18" s="36"/>
      <c r="B18" s="8"/>
    </row>
    <row r="19" spans="1:2" s="5" customFormat="1" x14ac:dyDescent="0.2">
      <c r="A19" s="36"/>
      <c r="B19" s="8"/>
    </row>
    <row r="20" spans="1:2" s="5" customFormat="1" x14ac:dyDescent="0.2">
      <c r="A20" s="36"/>
      <c r="B20" s="12"/>
    </row>
    <row r="21" spans="1:2" s="5" customFormat="1" x14ac:dyDescent="0.2">
      <c r="A21" s="36"/>
      <c r="B21" s="12"/>
    </row>
    <row r="22" spans="1:2" s="5" customFormat="1" x14ac:dyDescent="0.2">
      <c r="A22" s="36"/>
      <c r="B22" s="12"/>
    </row>
    <row r="23" spans="1:2" s="5" customFormat="1" x14ac:dyDescent="0.2">
      <c r="A23" s="36"/>
      <c r="B23" s="12"/>
    </row>
    <row r="24" spans="1:2" s="5" customFormat="1" x14ac:dyDescent="0.2">
      <c r="A24" s="36"/>
      <c r="B24" s="12"/>
    </row>
    <row r="25" spans="1:2" s="5" customFormat="1" x14ac:dyDescent="0.2">
      <c r="A25" s="36"/>
      <c r="B25" s="12"/>
    </row>
    <row r="26" spans="1:2" s="5" customFormat="1" x14ac:dyDescent="0.2">
      <c r="A26" s="36"/>
      <c r="B26" s="12"/>
    </row>
    <row r="27" spans="1:2" s="5" customFormat="1" x14ac:dyDescent="0.2">
      <c r="A27" s="36"/>
      <c r="B27" s="12"/>
    </row>
    <row r="28" spans="1:2" s="5" customFormat="1" x14ac:dyDescent="0.2">
      <c r="A28" s="36"/>
      <c r="B28" s="12"/>
    </row>
    <row r="29" spans="1:2" s="5" customFormat="1" x14ac:dyDescent="0.2">
      <c r="A29" s="36"/>
      <c r="B29" s="8"/>
    </row>
    <row r="30" spans="1:2" s="5" customFormat="1" x14ac:dyDescent="0.2">
      <c r="A30" s="36"/>
    </row>
    <row r="31" spans="1:2" s="5" customFormat="1" x14ac:dyDescent="0.2">
      <c r="A31" s="36"/>
    </row>
    <row r="32" spans="1:2" s="5" customFormat="1" x14ac:dyDescent="0.2">
      <c r="A32" s="36"/>
    </row>
    <row r="33" spans="1:1" s="5" customFormat="1" x14ac:dyDescent="0.2">
      <c r="A33" s="36"/>
    </row>
    <row r="34" spans="1:1" s="5" customFormat="1" x14ac:dyDescent="0.2">
      <c r="A34" s="36"/>
    </row>
    <row r="35" spans="1:1" s="5" customFormat="1" x14ac:dyDescent="0.2">
      <c r="A35" s="36"/>
    </row>
    <row r="36" spans="1:1" s="5" customFormat="1" x14ac:dyDescent="0.2">
      <c r="A36" s="36"/>
    </row>
    <row r="37" spans="1:1" s="5" customFormat="1" x14ac:dyDescent="0.2">
      <c r="A37" s="36"/>
    </row>
    <row r="38" spans="1:1" s="5" customFormat="1" x14ac:dyDescent="0.2">
      <c r="A38" s="36"/>
    </row>
    <row r="39" spans="1:1" s="5" customFormat="1" x14ac:dyDescent="0.2">
      <c r="A39" s="36"/>
    </row>
    <row r="40" spans="1:1" s="5" customFormat="1" x14ac:dyDescent="0.2">
      <c r="A40" s="36"/>
    </row>
    <row r="41" spans="1:1" s="5" customFormat="1" x14ac:dyDescent="0.2">
      <c r="A41" s="36"/>
    </row>
    <row r="42" spans="1:1" s="5" customFormat="1" x14ac:dyDescent="0.2">
      <c r="A42" s="36"/>
    </row>
    <row r="43" spans="1:1" s="5" customFormat="1" x14ac:dyDescent="0.2">
      <c r="A43" s="36"/>
    </row>
    <row r="44" spans="1:1" s="5" customFormat="1" x14ac:dyDescent="0.2">
      <c r="A44" s="36"/>
    </row>
    <row r="45" spans="1:1" s="5" customFormat="1" x14ac:dyDescent="0.2">
      <c r="A45" s="36"/>
    </row>
    <row r="46" spans="1:1" s="5" customFormat="1" x14ac:dyDescent="0.2">
      <c r="A46" s="36"/>
    </row>
    <row r="47" spans="1:1" s="5" customFormat="1" x14ac:dyDescent="0.2">
      <c r="A47" s="36"/>
    </row>
    <row r="48" spans="1:1" s="5" customFormat="1" x14ac:dyDescent="0.2">
      <c r="A48" s="36"/>
    </row>
    <row r="49" spans="1:1" s="5" customFormat="1" x14ac:dyDescent="0.2">
      <c r="A49" s="36"/>
    </row>
    <row r="50" spans="1:1" s="5" customFormat="1" x14ac:dyDescent="0.2">
      <c r="A50" s="36"/>
    </row>
    <row r="51" spans="1:1" s="5" customFormat="1" x14ac:dyDescent="0.2">
      <c r="A51" s="36"/>
    </row>
    <row r="52" spans="1:1" s="5" customFormat="1" x14ac:dyDescent="0.2">
      <c r="A52" s="36"/>
    </row>
    <row r="53" spans="1:1" s="5" customFormat="1" x14ac:dyDescent="0.2">
      <c r="A53" s="36"/>
    </row>
    <row r="54" spans="1:1" s="5" customFormat="1" x14ac:dyDescent="0.2">
      <c r="A54" s="36"/>
    </row>
    <row r="55" spans="1:1" s="5" customFormat="1" x14ac:dyDescent="0.2">
      <c r="A55" s="36"/>
    </row>
    <row r="56" spans="1:1" s="5" customFormat="1" x14ac:dyDescent="0.2">
      <c r="A56" s="36"/>
    </row>
    <row r="57" spans="1:1" s="5" customFormat="1" x14ac:dyDescent="0.2">
      <c r="A57" s="36"/>
    </row>
    <row r="58" spans="1:1" s="5" customFormat="1" x14ac:dyDescent="0.2">
      <c r="A58" s="36"/>
    </row>
    <row r="59" spans="1:1" s="5" customFormat="1" x14ac:dyDescent="0.2">
      <c r="A59" s="36"/>
    </row>
    <row r="60" spans="1:1" s="5" customFormat="1" x14ac:dyDescent="0.2">
      <c r="A60" s="36"/>
    </row>
    <row r="61" spans="1:1" s="5" customFormat="1" x14ac:dyDescent="0.2">
      <c r="A61" s="36"/>
    </row>
    <row r="62" spans="1:1" s="5" customFormat="1" x14ac:dyDescent="0.2">
      <c r="A62" s="36"/>
    </row>
    <row r="63" spans="1:1" s="5" customFormat="1" x14ac:dyDescent="0.2">
      <c r="A63" s="36"/>
    </row>
    <row r="64" spans="1:1" s="5" customFormat="1" x14ac:dyDescent="0.2">
      <c r="A64" s="36"/>
    </row>
    <row r="65" spans="1:1" s="5" customFormat="1" x14ac:dyDescent="0.2">
      <c r="A65" s="36"/>
    </row>
    <row r="66" spans="1:1" s="5" customFormat="1" x14ac:dyDescent="0.2">
      <c r="A66" s="36"/>
    </row>
    <row r="67" spans="1:1" s="5" customFormat="1" x14ac:dyDescent="0.2">
      <c r="A67" s="36"/>
    </row>
    <row r="68" spans="1:1" s="5" customFormat="1" x14ac:dyDescent="0.2">
      <c r="A68" s="36"/>
    </row>
    <row r="69" spans="1:1" s="5" customFormat="1" x14ac:dyDescent="0.2">
      <c r="A69" s="36"/>
    </row>
    <row r="70" spans="1:1" s="5" customFormat="1" x14ac:dyDescent="0.2">
      <c r="A70" s="36"/>
    </row>
    <row r="71" spans="1:1" s="5" customFormat="1" x14ac:dyDescent="0.2">
      <c r="A71" s="36"/>
    </row>
    <row r="72" spans="1:1" s="5" customFormat="1" x14ac:dyDescent="0.2">
      <c r="A72" s="36"/>
    </row>
    <row r="73" spans="1:1" s="5" customFormat="1" x14ac:dyDescent="0.2">
      <c r="A73" s="36"/>
    </row>
    <row r="74" spans="1:1" s="5" customFormat="1" x14ac:dyDescent="0.2">
      <c r="A74" s="36"/>
    </row>
    <row r="75" spans="1:1" s="5" customFormat="1" x14ac:dyDescent="0.2">
      <c r="A75" s="36"/>
    </row>
    <row r="76" spans="1:1" s="5" customFormat="1" x14ac:dyDescent="0.2">
      <c r="A76" s="36"/>
    </row>
    <row r="77" spans="1:1" s="5" customFormat="1" x14ac:dyDescent="0.2">
      <c r="A77" s="36"/>
    </row>
    <row r="78" spans="1:1" s="5" customFormat="1" x14ac:dyDescent="0.2">
      <c r="A78" s="36"/>
    </row>
    <row r="79" spans="1:1" s="5" customFormat="1" x14ac:dyDescent="0.2">
      <c r="A79" s="36"/>
    </row>
    <row r="80" spans="1:1" s="5" customFormat="1" x14ac:dyDescent="0.2">
      <c r="A80" s="36"/>
    </row>
    <row r="81" spans="1:1" s="5" customFormat="1" x14ac:dyDescent="0.2">
      <c r="A81" s="36"/>
    </row>
    <row r="82" spans="1:1" s="5" customFormat="1" x14ac:dyDescent="0.2">
      <c r="A82" s="36"/>
    </row>
    <row r="83" spans="1:1" s="5" customFormat="1" x14ac:dyDescent="0.2">
      <c r="A83" s="36"/>
    </row>
    <row r="84" spans="1:1" s="5" customFormat="1" x14ac:dyDescent="0.2">
      <c r="A84" s="36"/>
    </row>
    <row r="85" spans="1:1" s="5" customFormat="1" x14ac:dyDescent="0.2">
      <c r="A85" s="36"/>
    </row>
    <row r="86" spans="1:1" s="5" customFormat="1" x14ac:dyDescent="0.2">
      <c r="A86" s="36"/>
    </row>
    <row r="87" spans="1:1" s="5" customFormat="1" x14ac:dyDescent="0.2">
      <c r="A87" s="36"/>
    </row>
    <row r="88" spans="1:1" s="5" customFormat="1" x14ac:dyDescent="0.2">
      <c r="A88" s="36"/>
    </row>
    <row r="89" spans="1:1" s="5" customFormat="1" x14ac:dyDescent="0.2">
      <c r="A89" s="36"/>
    </row>
    <row r="90" spans="1:1" s="5" customFormat="1" x14ac:dyDescent="0.2">
      <c r="A90" s="36"/>
    </row>
    <row r="91" spans="1:1" s="5" customFormat="1" x14ac:dyDescent="0.2">
      <c r="A91" s="36"/>
    </row>
    <row r="92" spans="1:1" s="5" customFormat="1" x14ac:dyDescent="0.2">
      <c r="A92" s="36"/>
    </row>
    <row r="93" spans="1:1" s="5" customFormat="1" x14ac:dyDescent="0.2">
      <c r="A93" s="36"/>
    </row>
    <row r="94" spans="1:1" s="5" customFormat="1" x14ac:dyDescent="0.2">
      <c r="A94" s="36"/>
    </row>
    <row r="95" spans="1:1" s="5" customFormat="1" x14ac:dyDescent="0.2">
      <c r="A95" s="36"/>
    </row>
    <row r="96" spans="1:1" s="5" customFormat="1" x14ac:dyDescent="0.2">
      <c r="A96" s="36"/>
    </row>
    <row r="97" spans="1:1" s="5" customFormat="1" x14ac:dyDescent="0.2">
      <c r="A97" s="36"/>
    </row>
    <row r="98" spans="1:1" s="5" customFormat="1" x14ac:dyDescent="0.2">
      <c r="A98" s="36"/>
    </row>
    <row r="99" spans="1:1" s="5" customFormat="1" x14ac:dyDescent="0.2">
      <c r="A99" s="36"/>
    </row>
    <row r="100" spans="1:1" s="5" customFormat="1" x14ac:dyDescent="0.2">
      <c r="A100" s="36"/>
    </row>
    <row r="101" spans="1:1" s="5" customFormat="1" x14ac:dyDescent="0.2">
      <c r="A101" s="36"/>
    </row>
    <row r="102" spans="1:1" s="5" customFormat="1" x14ac:dyDescent="0.2">
      <c r="A102" s="36"/>
    </row>
    <row r="103" spans="1:1" s="5" customFormat="1" x14ac:dyDescent="0.2">
      <c r="A103" s="36"/>
    </row>
    <row r="104" spans="1:1" s="5" customFormat="1" x14ac:dyDescent="0.2">
      <c r="A104" s="36"/>
    </row>
    <row r="105" spans="1:1" s="5" customFormat="1" x14ac:dyDescent="0.2">
      <c r="A105" s="36"/>
    </row>
    <row r="106" spans="1:1" s="5" customFormat="1" x14ac:dyDescent="0.2">
      <c r="A106" s="36"/>
    </row>
    <row r="107" spans="1:1" s="5" customFormat="1" x14ac:dyDescent="0.2">
      <c r="A107" s="36"/>
    </row>
    <row r="108" spans="1:1" s="5" customFormat="1" x14ac:dyDescent="0.2">
      <c r="A108" s="36"/>
    </row>
    <row r="109" spans="1:1" s="5" customFormat="1" x14ac:dyDescent="0.2">
      <c r="A109" s="36"/>
    </row>
    <row r="110" spans="1:1" s="5" customFormat="1" x14ac:dyDescent="0.2">
      <c r="A110" s="36"/>
    </row>
    <row r="111" spans="1:1" s="5" customFormat="1" x14ac:dyDescent="0.2">
      <c r="A111" s="36"/>
    </row>
    <row r="112" spans="1:1" s="5" customFormat="1" x14ac:dyDescent="0.2">
      <c r="A112" s="36"/>
    </row>
    <row r="113" spans="1:1" s="5" customFormat="1" x14ac:dyDescent="0.2">
      <c r="A113" s="36"/>
    </row>
    <row r="114" spans="1:1" s="5" customFormat="1" x14ac:dyDescent="0.2">
      <c r="A114" s="36"/>
    </row>
    <row r="115" spans="1:1" s="5" customFormat="1" x14ac:dyDescent="0.2">
      <c r="A115" s="36"/>
    </row>
    <row r="116" spans="1:1" s="5" customFormat="1" x14ac:dyDescent="0.2">
      <c r="A116" s="36"/>
    </row>
    <row r="117" spans="1:1" s="5" customFormat="1" x14ac:dyDescent="0.2">
      <c r="A117" s="36"/>
    </row>
    <row r="118" spans="1:1" s="5" customFormat="1" x14ac:dyDescent="0.2">
      <c r="A118" s="36"/>
    </row>
    <row r="119" spans="1:1" s="5" customFormat="1" x14ac:dyDescent="0.2">
      <c r="A119" s="36"/>
    </row>
    <row r="120" spans="1:1" s="5" customFormat="1" x14ac:dyDescent="0.2">
      <c r="A120" s="36"/>
    </row>
    <row r="121" spans="1:1" s="5" customFormat="1" x14ac:dyDescent="0.2">
      <c r="A121" s="36"/>
    </row>
    <row r="122" spans="1:1" s="5" customFormat="1" x14ac:dyDescent="0.2">
      <c r="A122" s="36"/>
    </row>
    <row r="123" spans="1:1" s="5" customFormat="1" x14ac:dyDescent="0.2">
      <c r="A123" s="36"/>
    </row>
    <row r="124" spans="1:1" s="5" customFormat="1" x14ac:dyDescent="0.2">
      <c r="A124" s="36"/>
    </row>
    <row r="125" spans="1:1" s="5" customFormat="1" x14ac:dyDescent="0.2">
      <c r="A125" s="36"/>
    </row>
    <row r="126" spans="1:1" s="5" customFormat="1" x14ac:dyDescent="0.2">
      <c r="A126" s="36"/>
    </row>
    <row r="127" spans="1:1" s="5" customFormat="1" x14ac:dyDescent="0.2">
      <c r="A127" s="36"/>
    </row>
    <row r="128" spans="1:1" s="5" customFormat="1" x14ac:dyDescent="0.2">
      <c r="A128" s="36"/>
    </row>
    <row r="129" spans="1:1" s="5" customFormat="1" x14ac:dyDescent="0.2">
      <c r="A129" s="36"/>
    </row>
    <row r="130" spans="1:1" s="5" customFormat="1" x14ac:dyDescent="0.2">
      <c r="A130" s="36"/>
    </row>
    <row r="131" spans="1:1" s="5" customFormat="1" x14ac:dyDescent="0.2">
      <c r="A131" s="36"/>
    </row>
    <row r="132" spans="1:1" s="5" customFormat="1" x14ac:dyDescent="0.2">
      <c r="A132" s="36"/>
    </row>
    <row r="133" spans="1:1" s="5" customFormat="1" x14ac:dyDescent="0.2">
      <c r="A133" s="36"/>
    </row>
    <row r="134" spans="1:1" s="5" customFormat="1" x14ac:dyDescent="0.2">
      <c r="A134" s="36"/>
    </row>
    <row r="135" spans="1:1" s="5" customFormat="1" x14ac:dyDescent="0.2">
      <c r="A135" s="36"/>
    </row>
    <row r="136" spans="1:1" s="5" customFormat="1" x14ac:dyDescent="0.2">
      <c r="A136" s="36"/>
    </row>
    <row r="137" spans="1:1" s="5" customFormat="1" x14ac:dyDescent="0.2">
      <c r="A137" s="36"/>
    </row>
    <row r="138" spans="1:1" s="5" customFormat="1" x14ac:dyDescent="0.2">
      <c r="A138" s="36"/>
    </row>
    <row r="139" spans="1:1" s="5" customFormat="1" x14ac:dyDescent="0.2">
      <c r="A139" s="36"/>
    </row>
    <row r="140" spans="1:1" s="5" customFormat="1" x14ac:dyDescent="0.2">
      <c r="A140" s="36"/>
    </row>
    <row r="141" spans="1:1" s="5" customFormat="1" x14ac:dyDescent="0.2">
      <c r="A141" s="36"/>
    </row>
    <row r="142" spans="1:1" s="5" customFormat="1" x14ac:dyDescent="0.2">
      <c r="A142" s="36"/>
    </row>
    <row r="143" spans="1:1" s="5" customFormat="1" x14ac:dyDescent="0.2">
      <c r="A143" s="36"/>
    </row>
    <row r="144" spans="1:1" s="5" customFormat="1" x14ac:dyDescent="0.2">
      <c r="A144" s="36"/>
    </row>
    <row r="145" spans="1:1" s="5" customFormat="1" x14ac:dyDescent="0.2">
      <c r="A145" s="36"/>
    </row>
    <row r="146" spans="1:1" s="5" customFormat="1" x14ac:dyDescent="0.2">
      <c r="A146" s="36"/>
    </row>
    <row r="147" spans="1:1" s="5" customFormat="1" x14ac:dyDescent="0.2">
      <c r="A147" s="36"/>
    </row>
    <row r="148" spans="1:1" s="5" customFormat="1" x14ac:dyDescent="0.2">
      <c r="A148" s="36"/>
    </row>
    <row r="149" spans="1:1" s="5" customFormat="1" x14ac:dyDescent="0.2">
      <c r="A149" s="36"/>
    </row>
    <row r="150" spans="1:1" s="5" customFormat="1" x14ac:dyDescent="0.2">
      <c r="A150" s="36"/>
    </row>
    <row r="151" spans="1:1" s="5" customFormat="1" x14ac:dyDescent="0.2">
      <c r="A151" s="36"/>
    </row>
    <row r="152" spans="1:1" s="5" customFormat="1" x14ac:dyDescent="0.2">
      <c r="A152" s="36"/>
    </row>
    <row r="153" spans="1:1" s="5" customFormat="1" x14ac:dyDescent="0.2">
      <c r="A153" s="36"/>
    </row>
    <row r="154" spans="1:1" s="5" customFormat="1" x14ac:dyDescent="0.2">
      <c r="A154" s="36"/>
    </row>
    <row r="155" spans="1:1" s="5" customFormat="1" x14ac:dyDescent="0.2">
      <c r="A155" s="36"/>
    </row>
    <row r="156" spans="1:1" s="5" customFormat="1" x14ac:dyDescent="0.2">
      <c r="A156" s="36"/>
    </row>
    <row r="157" spans="1:1" s="5" customFormat="1" x14ac:dyDescent="0.2">
      <c r="A157" s="36"/>
    </row>
    <row r="158" spans="1:1" s="5" customFormat="1" x14ac:dyDescent="0.2">
      <c r="A158" s="36"/>
    </row>
    <row r="159" spans="1:1" s="5" customFormat="1" x14ac:dyDescent="0.2">
      <c r="A159" s="36"/>
    </row>
    <row r="160" spans="1:1" s="5" customFormat="1" x14ac:dyDescent="0.2">
      <c r="A160" s="36"/>
    </row>
    <row r="161" spans="1:1" s="5" customFormat="1" x14ac:dyDescent="0.2">
      <c r="A161" s="36"/>
    </row>
    <row r="162" spans="1:1" s="5" customFormat="1" x14ac:dyDescent="0.2">
      <c r="A162" s="36"/>
    </row>
    <row r="163" spans="1:1" s="5" customFormat="1" x14ac:dyDescent="0.2">
      <c r="A163" s="36"/>
    </row>
    <row r="164" spans="1:1" s="5" customFormat="1" x14ac:dyDescent="0.2">
      <c r="A164" s="36"/>
    </row>
    <row r="165" spans="1:1" s="5" customFormat="1" x14ac:dyDescent="0.2">
      <c r="A165" s="36"/>
    </row>
    <row r="166" spans="1:1" s="5" customFormat="1" x14ac:dyDescent="0.2">
      <c r="A166" s="36"/>
    </row>
    <row r="167" spans="1:1" s="5" customFormat="1" x14ac:dyDescent="0.2">
      <c r="A167" s="36"/>
    </row>
    <row r="168" spans="1:1" s="5" customFormat="1" x14ac:dyDescent="0.2">
      <c r="A168" s="36"/>
    </row>
    <row r="169" spans="1:1" s="5" customFormat="1" x14ac:dyDescent="0.2">
      <c r="A169" s="36"/>
    </row>
    <row r="170" spans="1:1" s="5" customFormat="1" x14ac:dyDescent="0.2">
      <c r="A170" s="36"/>
    </row>
    <row r="171" spans="1:1" s="5" customFormat="1" x14ac:dyDescent="0.2">
      <c r="A171" s="36"/>
    </row>
    <row r="172" spans="1:1" s="5" customFormat="1" x14ac:dyDescent="0.2">
      <c r="A172" s="36"/>
    </row>
    <row r="173" spans="1:1" s="5" customFormat="1" x14ac:dyDescent="0.2">
      <c r="A173" s="36"/>
    </row>
    <row r="174" spans="1:1" s="5" customFormat="1" x14ac:dyDescent="0.2">
      <c r="A174" s="36"/>
    </row>
    <row r="175" spans="1:1" s="5" customFormat="1" x14ac:dyDescent="0.2">
      <c r="A175" s="36"/>
    </row>
    <row r="176" spans="1:1" s="5" customFormat="1" x14ac:dyDescent="0.2">
      <c r="A176" s="36"/>
    </row>
    <row r="177" spans="1:1" s="5" customFormat="1" x14ac:dyDescent="0.2">
      <c r="A177" s="36"/>
    </row>
    <row r="178" spans="1:1" s="5" customFormat="1" x14ac:dyDescent="0.2">
      <c r="A178" s="36"/>
    </row>
    <row r="179" spans="1:1" s="5" customFormat="1" x14ac:dyDescent="0.2">
      <c r="A179" s="36"/>
    </row>
    <row r="180" spans="1:1" s="5" customFormat="1" x14ac:dyDescent="0.2">
      <c r="A180" s="36"/>
    </row>
    <row r="181" spans="1:1" s="5" customFormat="1" x14ac:dyDescent="0.2">
      <c r="A181" s="36"/>
    </row>
    <row r="182" spans="1:1" s="5" customFormat="1" x14ac:dyDescent="0.2">
      <c r="A182" s="36"/>
    </row>
    <row r="183" spans="1:1" s="5" customFormat="1" x14ac:dyDescent="0.2">
      <c r="A183" s="36"/>
    </row>
    <row r="184" spans="1:1" s="5" customFormat="1" x14ac:dyDescent="0.2">
      <c r="A184" s="36"/>
    </row>
    <row r="185" spans="1:1" s="5" customFormat="1" x14ac:dyDescent="0.2">
      <c r="A185" s="36"/>
    </row>
    <row r="186" spans="1:1" s="5" customFormat="1" x14ac:dyDescent="0.2">
      <c r="A186" s="36"/>
    </row>
    <row r="187" spans="1:1" s="5" customFormat="1" x14ac:dyDescent="0.2">
      <c r="A187" s="36"/>
    </row>
    <row r="188" spans="1:1" s="5" customFormat="1" x14ac:dyDescent="0.2">
      <c r="A188" s="36"/>
    </row>
    <row r="189" spans="1:1" s="5" customFormat="1" x14ac:dyDescent="0.2">
      <c r="A189" s="36"/>
    </row>
    <row r="190" spans="1:1" s="5" customFormat="1" x14ac:dyDescent="0.2">
      <c r="A190" s="36"/>
    </row>
    <row r="191" spans="1:1" s="5" customFormat="1" x14ac:dyDescent="0.2">
      <c r="A191" s="36"/>
    </row>
    <row r="192" spans="1:1" s="5" customFormat="1" x14ac:dyDescent="0.2">
      <c r="A192" s="36"/>
    </row>
    <row r="193" spans="1:1" s="5" customFormat="1" x14ac:dyDescent="0.2">
      <c r="A193" s="36"/>
    </row>
    <row r="194" spans="1:1" s="5" customFormat="1" x14ac:dyDescent="0.2">
      <c r="A194" s="36"/>
    </row>
    <row r="195" spans="1:1" s="5" customFormat="1" x14ac:dyDescent="0.2">
      <c r="A195" s="36"/>
    </row>
    <row r="196" spans="1:1" s="5" customFormat="1" x14ac:dyDescent="0.2">
      <c r="A196" s="36"/>
    </row>
    <row r="197" spans="1:1" s="5" customFormat="1" x14ac:dyDescent="0.2">
      <c r="A197" s="36"/>
    </row>
    <row r="198" spans="1:1" s="5" customFormat="1" x14ac:dyDescent="0.2">
      <c r="A198" s="36"/>
    </row>
    <row r="199" spans="1:1" s="5" customFormat="1" x14ac:dyDescent="0.2">
      <c r="A199" s="36"/>
    </row>
    <row r="200" spans="1:1" s="5" customFormat="1" x14ac:dyDescent="0.2">
      <c r="A200" s="36"/>
    </row>
    <row r="201" spans="1:1" s="5" customFormat="1" x14ac:dyDescent="0.2">
      <c r="A201" s="36"/>
    </row>
    <row r="202" spans="1:1" s="5" customFormat="1" x14ac:dyDescent="0.2">
      <c r="A202" s="36"/>
    </row>
    <row r="203" spans="1:1" s="5" customFormat="1" x14ac:dyDescent="0.2">
      <c r="A203" s="36"/>
    </row>
    <row r="204" spans="1:1" s="5" customFormat="1" x14ac:dyDescent="0.2">
      <c r="A204" s="36"/>
    </row>
    <row r="205" spans="1:1" s="5" customFormat="1" x14ac:dyDescent="0.2">
      <c r="A205" s="36"/>
    </row>
    <row r="206" spans="1:1" s="5" customFormat="1" x14ac:dyDescent="0.2">
      <c r="A206" s="36"/>
    </row>
    <row r="207" spans="1:1" s="5" customFormat="1" x14ac:dyDescent="0.2">
      <c r="A207" s="36"/>
    </row>
    <row r="208" spans="1:1" s="5" customFormat="1" x14ac:dyDescent="0.2">
      <c r="A208" s="36"/>
    </row>
    <row r="209" spans="1:1" s="5" customFormat="1" x14ac:dyDescent="0.2">
      <c r="A209" s="36"/>
    </row>
    <row r="210" spans="1:1" s="5" customFormat="1" x14ac:dyDescent="0.2">
      <c r="A210" s="36"/>
    </row>
    <row r="211" spans="1:1" s="5" customFormat="1" x14ac:dyDescent="0.2">
      <c r="A211" s="36"/>
    </row>
    <row r="212" spans="1:1" s="5" customFormat="1" x14ac:dyDescent="0.2">
      <c r="A212" s="36"/>
    </row>
    <row r="213" spans="1:1" s="5" customFormat="1" x14ac:dyDescent="0.2">
      <c r="A213" s="36"/>
    </row>
    <row r="214" spans="1:1" s="5" customFormat="1" x14ac:dyDescent="0.2">
      <c r="A214" s="36"/>
    </row>
    <row r="215" spans="1:1" s="5" customFormat="1" x14ac:dyDescent="0.2">
      <c r="A215" s="36"/>
    </row>
    <row r="216" spans="1:1" s="5" customFormat="1" x14ac:dyDescent="0.2">
      <c r="A216" s="36"/>
    </row>
    <row r="217" spans="1:1" s="5" customFormat="1" x14ac:dyDescent="0.2">
      <c r="A217" s="36"/>
    </row>
    <row r="218" spans="1:1" s="5" customFormat="1" x14ac:dyDescent="0.2">
      <c r="A218" s="36"/>
    </row>
    <row r="219" spans="1:1" s="5" customFormat="1" x14ac:dyDescent="0.2">
      <c r="A219" s="36"/>
    </row>
    <row r="220" spans="1:1" s="5" customFormat="1" x14ac:dyDescent="0.2">
      <c r="A220" s="36"/>
    </row>
    <row r="221" spans="1:1" s="5" customFormat="1" x14ac:dyDescent="0.2">
      <c r="A221" s="36"/>
    </row>
    <row r="222" spans="1:1" s="5" customFormat="1" x14ac:dyDescent="0.2">
      <c r="A222" s="36"/>
    </row>
    <row r="223" spans="1:1" s="5" customFormat="1" x14ac:dyDescent="0.2">
      <c r="A223" s="36"/>
    </row>
    <row r="224" spans="1:1" s="5" customFormat="1" x14ac:dyDescent="0.2">
      <c r="A224" s="36"/>
    </row>
    <row r="225" spans="1:1" s="5" customFormat="1" x14ac:dyDescent="0.2">
      <c r="A225" s="36"/>
    </row>
    <row r="226" spans="1:1" s="5" customFormat="1" x14ac:dyDescent="0.2">
      <c r="A226" s="36"/>
    </row>
    <row r="227" spans="1:1" s="5" customFormat="1" x14ac:dyDescent="0.2">
      <c r="A227" s="36"/>
    </row>
    <row r="228" spans="1:1" s="5" customFormat="1" x14ac:dyDescent="0.2">
      <c r="A228" s="36"/>
    </row>
    <row r="229" spans="1:1" s="5" customFormat="1" x14ac:dyDescent="0.2">
      <c r="A229" s="36"/>
    </row>
    <row r="230" spans="1:1" s="5" customFormat="1" x14ac:dyDescent="0.2">
      <c r="A230" s="36"/>
    </row>
    <row r="231" spans="1:1" s="5" customFormat="1" x14ac:dyDescent="0.2">
      <c r="A231" s="36"/>
    </row>
    <row r="232" spans="1:1" s="5" customFormat="1" x14ac:dyDescent="0.2">
      <c r="A232" s="36"/>
    </row>
    <row r="233" spans="1:1" s="5" customFormat="1" x14ac:dyDescent="0.2">
      <c r="A233" s="36"/>
    </row>
    <row r="234" spans="1:1" s="5" customFormat="1" x14ac:dyDescent="0.2">
      <c r="A234" s="36"/>
    </row>
    <row r="235" spans="1:1" s="5" customFormat="1" x14ac:dyDescent="0.2">
      <c r="A235" s="36"/>
    </row>
    <row r="236" spans="1:1" s="5" customFormat="1" x14ac:dyDescent="0.2">
      <c r="A236" s="36"/>
    </row>
    <row r="237" spans="1:1" s="5" customFormat="1" x14ac:dyDescent="0.2">
      <c r="A237" s="36"/>
    </row>
    <row r="238" spans="1:1" s="5" customFormat="1" x14ac:dyDescent="0.2">
      <c r="A238" s="36"/>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topLeftCell="A82" zoomScale="75" workbookViewId="0">
      <selection activeCell="AA182" sqref="AA182"/>
    </sheetView>
  </sheetViews>
  <sheetFormatPr defaultRowHeight="12.75" x14ac:dyDescent="0.2"/>
  <cols>
    <col min="1" max="1" width="17.85546875" style="35"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6"/>
    </row>
    <row r="13" spans="1:28" s="5" customFormat="1" x14ac:dyDescent="0.2">
      <c r="A13" s="36"/>
    </row>
    <row r="14" spans="1:28" s="34" customFormat="1" x14ac:dyDescent="0.2">
      <c r="A14" s="35"/>
      <c r="B14" s="5"/>
    </row>
    <row r="15" spans="1:28" s="5" customFormat="1" x14ac:dyDescent="0.2">
      <c r="A15" s="36"/>
    </row>
    <row r="16" spans="1:28" s="5" customFormat="1" x14ac:dyDescent="0.2">
      <c r="A16" s="36"/>
      <c r="B16" s="8"/>
    </row>
    <row r="17" spans="1:2" s="5" customFormat="1" x14ac:dyDescent="0.2">
      <c r="A17" s="36"/>
      <c r="B17" s="8"/>
    </row>
    <row r="18" spans="1:2" s="5" customFormat="1" x14ac:dyDescent="0.2">
      <c r="A18" s="36"/>
      <c r="B18" s="8"/>
    </row>
    <row r="19" spans="1:2" s="5" customFormat="1" x14ac:dyDescent="0.2">
      <c r="A19" s="36"/>
      <c r="B19" s="8"/>
    </row>
    <row r="20" spans="1:2" s="5" customFormat="1" x14ac:dyDescent="0.2">
      <c r="A20" s="36"/>
      <c r="B20" s="12"/>
    </row>
    <row r="21" spans="1:2" s="5" customFormat="1" x14ac:dyDescent="0.2">
      <c r="A21" s="36"/>
      <c r="B21" s="12"/>
    </row>
    <row r="22" spans="1:2" s="5" customFormat="1" x14ac:dyDescent="0.2">
      <c r="A22" s="36"/>
      <c r="B22" s="12"/>
    </row>
    <row r="23" spans="1:2" s="5" customFormat="1" x14ac:dyDescent="0.2">
      <c r="A23" s="36"/>
      <c r="B23" s="12"/>
    </row>
    <row r="24" spans="1:2" s="5" customFormat="1" x14ac:dyDescent="0.2">
      <c r="A24" s="36"/>
      <c r="B24" s="12"/>
    </row>
    <row r="25" spans="1:2" s="5" customFormat="1" x14ac:dyDescent="0.2">
      <c r="A25" s="36"/>
      <c r="B25" s="12"/>
    </row>
    <row r="26" spans="1:2" s="5" customFormat="1" x14ac:dyDescent="0.2">
      <c r="A26" s="36"/>
      <c r="B26" s="12"/>
    </row>
    <row r="27" spans="1:2" s="5" customFormat="1" x14ac:dyDescent="0.2">
      <c r="A27" s="36"/>
      <c r="B27" s="12"/>
    </row>
    <row r="28" spans="1:2" s="5" customFormat="1" x14ac:dyDescent="0.2">
      <c r="A28" s="36"/>
      <c r="B28" s="12"/>
    </row>
    <row r="29" spans="1:2" s="5" customFormat="1" x14ac:dyDescent="0.2">
      <c r="A29" s="36"/>
      <c r="B29" s="8"/>
    </row>
    <row r="30" spans="1:2" s="5" customFormat="1" x14ac:dyDescent="0.2">
      <c r="A30" s="36"/>
    </row>
    <row r="31" spans="1:2" s="5" customFormat="1" x14ac:dyDescent="0.2">
      <c r="A31" s="36"/>
    </row>
    <row r="32" spans="1:2" s="5" customFormat="1" x14ac:dyDescent="0.2">
      <c r="A32" s="36"/>
    </row>
    <row r="33" spans="1:1" s="5" customFormat="1" x14ac:dyDescent="0.2">
      <c r="A33" s="36"/>
    </row>
    <row r="34" spans="1:1" s="5" customFormat="1" x14ac:dyDescent="0.2">
      <c r="A34" s="36"/>
    </row>
    <row r="35" spans="1:1" s="5" customFormat="1" x14ac:dyDescent="0.2">
      <c r="A35" s="36"/>
    </row>
    <row r="36" spans="1:1" s="5" customFormat="1" x14ac:dyDescent="0.2">
      <c r="A36" s="36"/>
    </row>
    <row r="37" spans="1:1" s="5" customFormat="1" x14ac:dyDescent="0.2">
      <c r="A37" s="36"/>
    </row>
    <row r="38" spans="1:1" s="5" customFormat="1" x14ac:dyDescent="0.2">
      <c r="A38" s="36"/>
    </row>
    <row r="39" spans="1:1" s="5" customFormat="1" x14ac:dyDescent="0.2">
      <c r="A39" s="36"/>
    </row>
    <row r="40" spans="1:1" s="5" customFormat="1" x14ac:dyDescent="0.2">
      <c r="A40" s="36"/>
    </row>
    <row r="41" spans="1:1" s="5" customFormat="1" x14ac:dyDescent="0.2">
      <c r="A41" s="36"/>
    </row>
    <row r="42" spans="1:1" s="5" customFormat="1" x14ac:dyDescent="0.2">
      <c r="A42" s="36"/>
    </row>
    <row r="43" spans="1:1" s="5" customFormat="1" x14ac:dyDescent="0.2">
      <c r="A43" s="36"/>
    </row>
    <row r="44" spans="1:1" s="5" customFormat="1" x14ac:dyDescent="0.2">
      <c r="A44" s="36"/>
    </row>
    <row r="45" spans="1:1" s="5" customFormat="1" x14ac:dyDescent="0.2">
      <c r="A45" s="36"/>
    </row>
    <row r="46" spans="1:1" s="5" customFormat="1" x14ac:dyDescent="0.2">
      <c r="A46" s="36"/>
    </row>
    <row r="47" spans="1:1" s="5" customFormat="1" x14ac:dyDescent="0.2">
      <c r="A47" s="36"/>
    </row>
    <row r="48" spans="1:1" s="5" customFormat="1" x14ac:dyDescent="0.2">
      <c r="A48" s="36"/>
    </row>
    <row r="49" spans="1:1" s="5" customFormat="1" x14ac:dyDescent="0.2">
      <c r="A49" s="36"/>
    </row>
    <row r="50" spans="1:1" s="5" customFormat="1" x14ac:dyDescent="0.2">
      <c r="A50" s="36"/>
    </row>
    <row r="51" spans="1:1" s="5" customFormat="1" x14ac:dyDescent="0.2">
      <c r="A51" s="36"/>
    </row>
    <row r="52" spans="1:1" s="5" customFormat="1" x14ac:dyDescent="0.2">
      <c r="A52" s="36"/>
    </row>
    <row r="53" spans="1:1" s="5" customFormat="1" x14ac:dyDescent="0.2">
      <c r="A53" s="36"/>
    </row>
    <row r="54" spans="1:1" s="5" customFormat="1" x14ac:dyDescent="0.2">
      <c r="A54" s="36"/>
    </row>
    <row r="55" spans="1:1" s="5" customFormat="1" x14ac:dyDescent="0.2">
      <c r="A55" s="36"/>
    </row>
    <row r="56" spans="1:1" s="5" customFormat="1" x14ac:dyDescent="0.2">
      <c r="A56" s="36"/>
    </row>
    <row r="57" spans="1:1" s="5" customFormat="1" x14ac:dyDescent="0.2">
      <c r="A57" s="36"/>
    </row>
    <row r="58" spans="1:1" s="5" customFormat="1" x14ac:dyDescent="0.2">
      <c r="A58" s="36"/>
    </row>
    <row r="59" spans="1:1" s="5" customFormat="1" x14ac:dyDescent="0.2">
      <c r="A59" s="36"/>
    </row>
    <row r="60" spans="1:1" s="5" customFormat="1" x14ac:dyDescent="0.2">
      <c r="A60" s="36"/>
    </row>
    <row r="61" spans="1:1" s="5" customFormat="1" x14ac:dyDescent="0.2">
      <c r="A61" s="36"/>
    </row>
    <row r="62" spans="1:1" s="5" customFormat="1" x14ac:dyDescent="0.2">
      <c r="A62" s="36"/>
    </row>
    <row r="63" spans="1:1" s="5" customFormat="1" x14ac:dyDescent="0.2">
      <c r="A63" s="36"/>
    </row>
    <row r="64" spans="1:1" s="5" customFormat="1" x14ac:dyDescent="0.2">
      <c r="A64" s="36"/>
    </row>
    <row r="65" spans="1:1" s="5" customFormat="1" x14ac:dyDescent="0.2">
      <c r="A65" s="36"/>
    </row>
    <row r="66" spans="1:1" s="5" customFormat="1" x14ac:dyDescent="0.2">
      <c r="A66" s="36"/>
    </row>
    <row r="67" spans="1:1" s="5" customFormat="1" x14ac:dyDescent="0.2">
      <c r="A67" s="36"/>
    </row>
    <row r="68" spans="1:1" s="5" customFormat="1" x14ac:dyDescent="0.2">
      <c r="A68" s="36"/>
    </row>
    <row r="69" spans="1:1" s="5" customFormat="1" x14ac:dyDescent="0.2">
      <c r="A69" s="36"/>
    </row>
    <row r="70" spans="1:1" s="5" customFormat="1" x14ac:dyDescent="0.2">
      <c r="A70" s="36"/>
    </row>
    <row r="71" spans="1:1" s="5" customFormat="1" x14ac:dyDescent="0.2">
      <c r="A71" s="36"/>
    </row>
    <row r="72" spans="1:1" s="5" customFormat="1" x14ac:dyDescent="0.2">
      <c r="A72" s="36"/>
    </row>
    <row r="73" spans="1:1" s="5" customFormat="1" x14ac:dyDescent="0.2">
      <c r="A73" s="36"/>
    </row>
    <row r="74" spans="1:1" s="5" customFormat="1" x14ac:dyDescent="0.2">
      <c r="A74" s="36"/>
    </row>
    <row r="75" spans="1:1" s="5" customFormat="1" x14ac:dyDescent="0.2">
      <c r="A75" s="36"/>
    </row>
    <row r="76" spans="1:1" s="5" customFormat="1" x14ac:dyDescent="0.2">
      <c r="A76" s="36"/>
    </row>
    <row r="77" spans="1:1" s="5" customFormat="1" x14ac:dyDescent="0.2">
      <c r="A77" s="36"/>
    </row>
    <row r="78" spans="1:1" s="5" customFormat="1" x14ac:dyDescent="0.2">
      <c r="A78" s="36"/>
    </row>
    <row r="79" spans="1:1" s="5" customFormat="1" x14ac:dyDescent="0.2">
      <c r="A79" s="36"/>
    </row>
    <row r="80" spans="1:1" s="5" customFormat="1" x14ac:dyDescent="0.2">
      <c r="A80" s="36"/>
    </row>
    <row r="81" spans="1:1" s="5" customFormat="1" x14ac:dyDescent="0.2">
      <c r="A81" s="36"/>
    </row>
    <row r="82" spans="1:1" s="5" customFormat="1" x14ac:dyDescent="0.2">
      <c r="A82" s="36"/>
    </row>
    <row r="83" spans="1:1" s="5" customFormat="1" x14ac:dyDescent="0.2">
      <c r="A83" s="36"/>
    </row>
    <row r="84" spans="1:1" s="5" customFormat="1" x14ac:dyDescent="0.2">
      <c r="A84" s="36"/>
    </row>
    <row r="85" spans="1:1" s="5" customFormat="1" x14ac:dyDescent="0.2">
      <c r="A85" s="36"/>
    </row>
    <row r="86" spans="1:1" s="5" customFormat="1" x14ac:dyDescent="0.2">
      <c r="A86" s="36"/>
    </row>
    <row r="87" spans="1:1" s="5" customFormat="1" x14ac:dyDescent="0.2">
      <c r="A87" s="36"/>
    </row>
    <row r="88" spans="1:1" s="5" customFormat="1" x14ac:dyDescent="0.2">
      <c r="A88" s="36"/>
    </row>
    <row r="89" spans="1:1" s="5" customFormat="1" x14ac:dyDescent="0.2">
      <c r="A89" s="36"/>
    </row>
    <row r="90" spans="1:1" s="5" customFormat="1" x14ac:dyDescent="0.2">
      <c r="A90" s="36"/>
    </row>
    <row r="91" spans="1:1" s="5" customFormat="1" x14ac:dyDescent="0.2">
      <c r="A91" s="36"/>
    </row>
    <row r="92" spans="1:1" s="5" customFormat="1" x14ac:dyDescent="0.2">
      <c r="A92" s="36"/>
    </row>
    <row r="93" spans="1:1" s="5" customFormat="1" x14ac:dyDescent="0.2">
      <c r="A93" s="36"/>
    </row>
    <row r="94" spans="1:1" s="5" customFormat="1" x14ac:dyDescent="0.2">
      <c r="A94" s="36"/>
    </row>
    <row r="95" spans="1:1" s="5" customFormat="1" x14ac:dyDescent="0.2">
      <c r="A95" s="36"/>
    </row>
    <row r="96" spans="1:1" s="5" customFormat="1" x14ac:dyDescent="0.2">
      <c r="A96" s="36"/>
    </row>
    <row r="97" spans="1:1" s="5" customFormat="1" x14ac:dyDescent="0.2">
      <c r="A97" s="36"/>
    </row>
    <row r="98" spans="1:1" s="5" customFormat="1" x14ac:dyDescent="0.2">
      <c r="A98" s="36"/>
    </row>
    <row r="99" spans="1:1" s="5" customFormat="1" x14ac:dyDescent="0.2">
      <c r="A99" s="36"/>
    </row>
    <row r="100" spans="1:1" s="5" customFormat="1" x14ac:dyDescent="0.2">
      <c r="A100" s="36"/>
    </row>
    <row r="101" spans="1:1" s="5" customFormat="1" x14ac:dyDescent="0.2">
      <c r="A101" s="36"/>
    </row>
    <row r="102" spans="1:1" s="5" customFormat="1" x14ac:dyDescent="0.2">
      <c r="A102" s="36"/>
    </row>
    <row r="103" spans="1:1" s="5" customFormat="1" x14ac:dyDescent="0.2">
      <c r="A103" s="36"/>
    </row>
    <row r="104" spans="1:1" s="5" customFormat="1" x14ac:dyDescent="0.2">
      <c r="A104" s="36"/>
    </row>
    <row r="105" spans="1:1" s="5" customFormat="1" x14ac:dyDescent="0.2">
      <c r="A105" s="36"/>
    </row>
    <row r="106" spans="1:1" s="5" customFormat="1" x14ac:dyDescent="0.2">
      <c r="A106" s="36"/>
    </row>
    <row r="107" spans="1:1" s="5" customFormat="1" x14ac:dyDescent="0.2">
      <c r="A107" s="36"/>
    </row>
    <row r="108" spans="1:1" s="5" customFormat="1" x14ac:dyDescent="0.2">
      <c r="A108" s="36"/>
    </row>
    <row r="109" spans="1:1" s="5" customFormat="1" x14ac:dyDescent="0.2">
      <c r="A109" s="36"/>
    </row>
    <row r="110" spans="1:1" s="5" customFormat="1" x14ac:dyDescent="0.2">
      <c r="A110" s="36"/>
    </row>
    <row r="111" spans="1:1" s="5" customFormat="1" x14ac:dyDescent="0.2">
      <c r="A111" s="36"/>
    </row>
    <row r="112" spans="1:1" s="5" customFormat="1" x14ac:dyDescent="0.2">
      <c r="A112" s="36"/>
    </row>
    <row r="113" spans="1:1" s="5" customFormat="1" x14ac:dyDescent="0.2">
      <c r="A113" s="36"/>
    </row>
    <row r="114" spans="1:1" s="5" customFormat="1" x14ac:dyDescent="0.2">
      <c r="A114" s="36"/>
    </row>
    <row r="115" spans="1:1" s="5" customFormat="1" x14ac:dyDescent="0.2">
      <c r="A115" s="36"/>
    </row>
    <row r="116" spans="1:1" s="5" customFormat="1" x14ac:dyDescent="0.2">
      <c r="A116" s="36"/>
    </row>
    <row r="117" spans="1:1" s="5" customFormat="1" x14ac:dyDescent="0.2">
      <c r="A117" s="36"/>
    </row>
    <row r="118" spans="1:1" s="5" customFormat="1" x14ac:dyDescent="0.2">
      <c r="A118" s="36"/>
    </row>
    <row r="119" spans="1:1" s="5" customFormat="1" x14ac:dyDescent="0.2">
      <c r="A119" s="36"/>
    </row>
    <row r="120" spans="1:1" s="5" customFormat="1" x14ac:dyDescent="0.2">
      <c r="A120" s="36"/>
    </row>
    <row r="121" spans="1:1" s="5" customFormat="1" x14ac:dyDescent="0.2">
      <c r="A121" s="36"/>
    </row>
    <row r="122" spans="1:1" s="5" customFormat="1" x14ac:dyDescent="0.2">
      <c r="A122" s="36"/>
    </row>
    <row r="123" spans="1:1" s="5" customFormat="1" x14ac:dyDescent="0.2">
      <c r="A123" s="36"/>
    </row>
    <row r="124" spans="1:1" s="5" customFormat="1" x14ac:dyDescent="0.2">
      <c r="A124" s="36"/>
    </row>
    <row r="125" spans="1:1" s="5" customFormat="1" x14ac:dyDescent="0.2">
      <c r="A125" s="36"/>
    </row>
    <row r="126" spans="1:1" s="5" customFormat="1" x14ac:dyDescent="0.2">
      <c r="A126" s="36"/>
    </row>
    <row r="127" spans="1:1" s="5" customFormat="1" x14ac:dyDescent="0.2">
      <c r="A127" s="36"/>
    </row>
    <row r="128" spans="1:1" s="5" customFormat="1" x14ac:dyDescent="0.2">
      <c r="A128" s="36"/>
    </row>
    <row r="129" spans="1:1" s="5" customFormat="1" x14ac:dyDescent="0.2">
      <c r="A129" s="36"/>
    </row>
    <row r="130" spans="1:1" s="5" customFormat="1" x14ac:dyDescent="0.2">
      <c r="A130" s="36"/>
    </row>
    <row r="131" spans="1:1" s="5" customFormat="1" x14ac:dyDescent="0.2">
      <c r="A131" s="36"/>
    </row>
    <row r="132" spans="1:1" s="5" customFormat="1" x14ac:dyDescent="0.2">
      <c r="A132" s="36"/>
    </row>
    <row r="133" spans="1:1" s="5" customFormat="1" x14ac:dyDescent="0.2">
      <c r="A133" s="36"/>
    </row>
    <row r="134" spans="1:1" s="5" customFormat="1" x14ac:dyDescent="0.2">
      <c r="A134" s="36"/>
    </row>
    <row r="135" spans="1:1" s="5" customFormat="1" x14ac:dyDescent="0.2">
      <c r="A135" s="36"/>
    </row>
    <row r="136" spans="1:1" s="5" customFormat="1" x14ac:dyDescent="0.2">
      <c r="A136" s="36"/>
    </row>
    <row r="137" spans="1:1" s="5" customFormat="1" x14ac:dyDescent="0.2">
      <c r="A137" s="36"/>
    </row>
    <row r="138" spans="1:1" s="5" customFormat="1" x14ac:dyDescent="0.2">
      <c r="A138" s="36"/>
    </row>
    <row r="139" spans="1:1" s="5" customFormat="1" x14ac:dyDescent="0.2">
      <c r="A139" s="36"/>
    </row>
    <row r="140" spans="1:1" s="5" customFormat="1" x14ac:dyDescent="0.2">
      <c r="A140" s="36"/>
    </row>
    <row r="141" spans="1:1" s="5" customFormat="1" x14ac:dyDescent="0.2">
      <c r="A141" s="36"/>
    </row>
    <row r="142" spans="1:1" s="5" customFormat="1" x14ac:dyDescent="0.2">
      <c r="A142" s="36"/>
    </row>
    <row r="143" spans="1:1" s="5" customFormat="1" x14ac:dyDescent="0.2">
      <c r="A143" s="36"/>
    </row>
    <row r="144" spans="1:1" s="5" customFormat="1" x14ac:dyDescent="0.2">
      <c r="A144" s="36"/>
    </row>
    <row r="145" spans="1:1" s="5" customFormat="1" x14ac:dyDescent="0.2">
      <c r="A145" s="36"/>
    </row>
    <row r="146" spans="1:1" s="5" customFormat="1" x14ac:dyDescent="0.2">
      <c r="A146" s="36"/>
    </row>
    <row r="147" spans="1:1" s="5" customFormat="1" x14ac:dyDescent="0.2">
      <c r="A147" s="36"/>
    </row>
    <row r="148" spans="1:1" s="5" customFormat="1" x14ac:dyDescent="0.2">
      <c r="A148" s="36"/>
    </row>
    <row r="149" spans="1:1" s="5" customFormat="1" x14ac:dyDescent="0.2">
      <c r="A149" s="36"/>
    </row>
    <row r="150" spans="1:1" s="5" customFormat="1" x14ac:dyDescent="0.2">
      <c r="A150" s="36"/>
    </row>
    <row r="151" spans="1:1" s="5" customFormat="1" x14ac:dyDescent="0.2">
      <c r="A151" s="36"/>
    </row>
    <row r="152" spans="1:1" s="5" customFormat="1" x14ac:dyDescent="0.2">
      <c r="A152" s="36"/>
    </row>
    <row r="153" spans="1:1" s="5" customFormat="1" x14ac:dyDescent="0.2">
      <c r="A153" s="36"/>
    </row>
    <row r="154" spans="1:1" s="5" customFormat="1" x14ac:dyDescent="0.2">
      <c r="A154" s="36"/>
    </row>
    <row r="155" spans="1:1" s="5" customFormat="1" x14ac:dyDescent="0.2">
      <c r="A155" s="36"/>
    </row>
    <row r="156" spans="1:1" s="5" customFormat="1" x14ac:dyDescent="0.2">
      <c r="A156" s="36"/>
    </row>
    <row r="157" spans="1:1" s="5" customFormat="1" x14ac:dyDescent="0.2">
      <c r="A157" s="36"/>
    </row>
    <row r="158" spans="1:1" s="5" customFormat="1" x14ac:dyDescent="0.2">
      <c r="A158" s="36"/>
    </row>
    <row r="159" spans="1:1" s="5" customFormat="1" x14ac:dyDescent="0.2">
      <c r="A159" s="36"/>
    </row>
    <row r="160" spans="1:1" s="5" customFormat="1" x14ac:dyDescent="0.2">
      <c r="A160" s="36"/>
    </row>
    <row r="161" spans="1:1" s="5" customFormat="1" x14ac:dyDescent="0.2">
      <c r="A161" s="36"/>
    </row>
    <row r="162" spans="1:1" s="5" customFormat="1" x14ac:dyDescent="0.2">
      <c r="A162" s="36"/>
    </row>
    <row r="163" spans="1:1" s="5" customFormat="1" x14ac:dyDescent="0.2">
      <c r="A163" s="36"/>
    </row>
    <row r="164" spans="1:1" s="5" customFormat="1" x14ac:dyDescent="0.2">
      <c r="A164" s="36"/>
    </row>
    <row r="165" spans="1:1" s="5" customFormat="1" x14ac:dyDescent="0.2">
      <c r="A165" s="36"/>
    </row>
    <row r="166" spans="1:1" s="5" customFormat="1" x14ac:dyDescent="0.2">
      <c r="A166" s="36"/>
    </row>
    <row r="167" spans="1:1" s="5" customFormat="1" x14ac:dyDescent="0.2">
      <c r="A167" s="36"/>
    </row>
    <row r="168" spans="1:1" s="5" customFormat="1" x14ac:dyDescent="0.2">
      <c r="A168" s="36"/>
    </row>
    <row r="169" spans="1:1" s="5" customFormat="1" x14ac:dyDescent="0.2">
      <c r="A169" s="36"/>
    </row>
    <row r="170" spans="1:1" s="5" customFormat="1" x14ac:dyDescent="0.2">
      <c r="A170" s="36"/>
    </row>
    <row r="171" spans="1:1" s="5" customFormat="1" x14ac:dyDescent="0.2">
      <c r="A171" s="36"/>
    </row>
    <row r="172" spans="1:1" s="5" customFormat="1" x14ac:dyDescent="0.2">
      <c r="A172" s="36"/>
    </row>
    <row r="173" spans="1:1" s="5" customFormat="1" x14ac:dyDescent="0.2">
      <c r="A173" s="36"/>
    </row>
    <row r="174" spans="1:1" s="5" customFormat="1" x14ac:dyDescent="0.2">
      <c r="A174" s="36"/>
    </row>
    <row r="175" spans="1:1" s="5" customFormat="1" x14ac:dyDescent="0.2">
      <c r="A175" s="36"/>
    </row>
    <row r="176" spans="1:1" s="5" customFormat="1" x14ac:dyDescent="0.2">
      <c r="A176" s="36"/>
    </row>
    <row r="177" spans="1:1" s="5" customFormat="1" x14ac:dyDescent="0.2">
      <c r="A177" s="36"/>
    </row>
    <row r="178" spans="1:1" s="5" customFormat="1" x14ac:dyDescent="0.2">
      <c r="A178" s="36"/>
    </row>
    <row r="179" spans="1:1" s="5" customFormat="1" x14ac:dyDescent="0.2">
      <c r="A179" s="36"/>
    </row>
    <row r="180" spans="1:1" s="5" customFormat="1" x14ac:dyDescent="0.2">
      <c r="A180" s="36"/>
    </row>
    <row r="181" spans="1:1" s="5" customFormat="1" x14ac:dyDescent="0.2">
      <c r="A181" s="36"/>
    </row>
    <row r="182" spans="1:1" s="5" customFormat="1" x14ac:dyDescent="0.2">
      <c r="A182" s="36"/>
    </row>
    <row r="183" spans="1:1" s="5" customFormat="1" x14ac:dyDescent="0.2">
      <c r="A183" s="36"/>
    </row>
    <row r="184" spans="1:1" s="5" customFormat="1" x14ac:dyDescent="0.2">
      <c r="A184" s="36"/>
    </row>
    <row r="185" spans="1:1" s="5" customFormat="1" x14ac:dyDescent="0.2">
      <c r="A185" s="36"/>
    </row>
    <row r="186" spans="1:1" s="5" customFormat="1" x14ac:dyDescent="0.2">
      <c r="A186" s="36"/>
    </row>
    <row r="187" spans="1:1" s="5" customFormat="1" x14ac:dyDescent="0.2">
      <c r="A187" s="36"/>
    </row>
    <row r="188" spans="1:1" s="5" customFormat="1" x14ac:dyDescent="0.2">
      <c r="A188" s="36"/>
    </row>
    <row r="189" spans="1:1" s="5" customFormat="1" x14ac:dyDescent="0.2">
      <c r="A189" s="36"/>
    </row>
    <row r="190" spans="1:1" s="5" customFormat="1" x14ac:dyDescent="0.2">
      <c r="A190" s="36"/>
    </row>
    <row r="191" spans="1:1" s="5" customFormat="1" x14ac:dyDescent="0.2">
      <c r="A191" s="36"/>
    </row>
    <row r="192" spans="1:1" s="5" customFormat="1" x14ac:dyDescent="0.2">
      <c r="A192" s="36"/>
    </row>
    <row r="193" spans="1:1" s="5" customFormat="1" x14ac:dyDescent="0.2">
      <c r="A193" s="36"/>
    </row>
    <row r="194" spans="1:1" s="5" customFormat="1" x14ac:dyDescent="0.2">
      <c r="A194" s="36"/>
    </row>
    <row r="195" spans="1:1" s="5" customFormat="1" x14ac:dyDescent="0.2">
      <c r="A195" s="36"/>
    </row>
    <row r="196" spans="1:1" s="5" customFormat="1" x14ac:dyDescent="0.2">
      <c r="A196" s="36"/>
    </row>
    <row r="197" spans="1:1" s="5" customFormat="1" x14ac:dyDescent="0.2">
      <c r="A197" s="36"/>
    </row>
    <row r="198" spans="1:1" s="5" customFormat="1" x14ac:dyDescent="0.2">
      <c r="A198" s="36"/>
    </row>
    <row r="199" spans="1:1" s="5" customFormat="1" x14ac:dyDescent="0.2">
      <c r="A199" s="36"/>
    </row>
    <row r="200" spans="1:1" s="5" customFormat="1" x14ac:dyDescent="0.2">
      <c r="A200" s="36"/>
    </row>
    <row r="201" spans="1:1" s="5" customFormat="1" x14ac:dyDescent="0.2">
      <c r="A201" s="36"/>
    </row>
    <row r="202" spans="1:1" s="5" customFormat="1" x14ac:dyDescent="0.2">
      <c r="A202" s="36"/>
    </row>
    <row r="203" spans="1:1" s="5" customFormat="1" x14ac:dyDescent="0.2">
      <c r="A203" s="36"/>
    </row>
    <row r="204" spans="1:1" s="5" customFormat="1" x14ac:dyDescent="0.2">
      <c r="A204" s="36"/>
    </row>
    <row r="205" spans="1:1" s="5" customFormat="1" x14ac:dyDescent="0.2">
      <c r="A205" s="36"/>
    </row>
    <row r="206" spans="1:1" s="5" customFormat="1" x14ac:dyDescent="0.2">
      <c r="A206" s="36"/>
    </row>
    <row r="207" spans="1:1" s="5" customFormat="1" x14ac:dyDescent="0.2">
      <c r="A207" s="36"/>
    </row>
    <row r="208" spans="1:1" s="5" customFormat="1" x14ac:dyDescent="0.2">
      <c r="A208" s="36"/>
    </row>
    <row r="209" spans="1:1" s="5" customFormat="1" x14ac:dyDescent="0.2">
      <c r="A209" s="36"/>
    </row>
    <row r="210" spans="1:1" s="5" customFormat="1" x14ac:dyDescent="0.2">
      <c r="A210" s="36"/>
    </row>
    <row r="211" spans="1:1" s="5" customFormat="1" x14ac:dyDescent="0.2">
      <c r="A211" s="36"/>
    </row>
    <row r="212" spans="1:1" s="5" customFormat="1" x14ac:dyDescent="0.2">
      <c r="A212" s="36"/>
    </row>
    <row r="213" spans="1:1" s="5" customFormat="1" x14ac:dyDescent="0.2">
      <c r="A213" s="36"/>
    </row>
    <row r="214" spans="1:1" s="5" customFormat="1" x14ac:dyDescent="0.2">
      <c r="A214" s="36"/>
    </row>
    <row r="215" spans="1:1" s="5" customFormat="1" x14ac:dyDescent="0.2">
      <c r="A215" s="36"/>
    </row>
    <row r="216" spans="1:1" s="5" customFormat="1" x14ac:dyDescent="0.2">
      <c r="A216" s="36"/>
    </row>
    <row r="217" spans="1:1" s="5" customFormat="1" x14ac:dyDescent="0.2">
      <c r="A217" s="36"/>
    </row>
    <row r="218" spans="1:1" s="5" customFormat="1" x14ac:dyDescent="0.2">
      <c r="A218" s="36"/>
    </row>
    <row r="219" spans="1:1" s="5" customFormat="1" x14ac:dyDescent="0.2">
      <c r="A219" s="36"/>
    </row>
    <row r="220" spans="1:1" s="5" customFormat="1" x14ac:dyDescent="0.2">
      <c r="A220" s="36"/>
    </row>
    <row r="221" spans="1:1" s="5" customFormat="1" x14ac:dyDescent="0.2">
      <c r="A221" s="36"/>
    </row>
    <row r="222" spans="1:1" s="5" customFormat="1" x14ac:dyDescent="0.2">
      <c r="A222" s="36"/>
    </row>
    <row r="223" spans="1:1" s="5" customFormat="1" x14ac:dyDescent="0.2">
      <c r="A223" s="36"/>
    </row>
    <row r="224" spans="1:1" s="5" customFormat="1" x14ac:dyDescent="0.2">
      <c r="A224" s="36"/>
    </row>
    <row r="225" spans="1:1" s="5" customFormat="1" x14ac:dyDescent="0.2">
      <c r="A225" s="36"/>
    </row>
    <row r="226" spans="1:1" s="5" customFormat="1" x14ac:dyDescent="0.2">
      <c r="A226" s="36"/>
    </row>
    <row r="227" spans="1:1" s="5" customFormat="1" x14ac:dyDescent="0.2">
      <c r="A227" s="36"/>
    </row>
    <row r="228" spans="1:1" s="5" customFormat="1" x14ac:dyDescent="0.2">
      <c r="A228" s="36"/>
    </row>
    <row r="229" spans="1:1" s="5" customFormat="1" x14ac:dyDescent="0.2">
      <c r="A229" s="36"/>
    </row>
    <row r="230" spans="1:1" s="5" customFormat="1" x14ac:dyDescent="0.2">
      <c r="A230" s="36"/>
    </row>
    <row r="231" spans="1:1" s="5" customFormat="1" x14ac:dyDescent="0.2">
      <c r="A231" s="36"/>
    </row>
    <row r="232" spans="1:1" s="5" customFormat="1" x14ac:dyDescent="0.2">
      <c r="A232" s="36"/>
    </row>
    <row r="233" spans="1:1" s="5" customFormat="1" x14ac:dyDescent="0.2">
      <c r="A233" s="36"/>
    </row>
    <row r="234" spans="1:1" s="5" customFormat="1" x14ac:dyDescent="0.2">
      <c r="A234" s="36"/>
    </row>
    <row r="235" spans="1:1" s="5" customFormat="1" x14ac:dyDescent="0.2">
      <c r="A235" s="36"/>
    </row>
    <row r="236" spans="1:1" s="5" customFormat="1" x14ac:dyDescent="0.2">
      <c r="A236" s="36"/>
    </row>
    <row r="237" spans="1:1" s="5" customFormat="1" x14ac:dyDescent="0.2">
      <c r="A237" s="36"/>
    </row>
    <row r="238" spans="1:1" s="5" customFormat="1" x14ac:dyDescent="0.2">
      <c r="A238" s="36"/>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75"/>
  <sheetViews>
    <sheetView workbookViewId="0">
      <pane ySplit="1" topLeftCell="A44" activePane="bottomLeft" state="frozen"/>
      <selection pane="bottomLeft" activeCell="B73" sqref="B73"/>
    </sheetView>
  </sheetViews>
  <sheetFormatPr defaultColWidth="29.28515625" defaultRowHeight="12.75" x14ac:dyDescent="0.2"/>
  <cols>
    <col min="1" max="1" width="23.140625" style="89" customWidth="1"/>
    <col min="2" max="2" width="21" style="78" customWidth="1"/>
    <col min="3" max="3" width="21.5703125" style="78" customWidth="1"/>
    <col min="4" max="4" width="73.140625" style="78" customWidth="1"/>
    <col min="5" max="16384" width="29.28515625" style="78"/>
  </cols>
  <sheetData>
    <row r="1" spans="1:5" s="76" customFormat="1" x14ac:dyDescent="0.2">
      <c r="A1" s="74" t="s">
        <v>139</v>
      </c>
      <c r="B1" s="75" t="s">
        <v>140</v>
      </c>
      <c r="C1" s="75" t="s">
        <v>141</v>
      </c>
      <c r="D1" s="75" t="s">
        <v>142</v>
      </c>
      <c r="E1" s="75" t="s">
        <v>143</v>
      </c>
    </row>
    <row r="2" spans="1:5" ht="14.25" x14ac:dyDescent="0.2">
      <c r="A2" s="77"/>
      <c r="C2" s="79"/>
      <c r="D2" s="80"/>
    </row>
    <row r="3" spans="1:5" ht="14.25" x14ac:dyDescent="0.2">
      <c r="A3" s="241" t="s">
        <v>221</v>
      </c>
      <c r="B3" s="244" t="s">
        <v>222</v>
      </c>
      <c r="C3" s="82" t="s">
        <v>71</v>
      </c>
      <c r="D3" s="83" t="s">
        <v>179</v>
      </c>
      <c r="E3" s="78" t="s">
        <v>144</v>
      </c>
    </row>
    <row r="4" spans="1:5" ht="28.5" x14ac:dyDescent="0.2">
      <c r="A4" s="242"/>
      <c r="B4" s="245"/>
      <c r="C4" s="82" t="s">
        <v>70</v>
      </c>
      <c r="D4" s="83" t="s">
        <v>145</v>
      </c>
      <c r="E4" s="78" t="s">
        <v>153</v>
      </c>
    </row>
    <row r="5" spans="1:5" ht="28.5" x14ac:dyDescent="0.2">
      <c r="A5" s="242"/>
      <c r="B5" s="245"/>
      <c r="C5" s="82" t="s">
        <v>136</v>
      </c>
      <c r="D5" s="83" t="s">
        <v>146</v>
      </c>
      <c r="E5" s="78" t="s">
        <v>153</v>
      </c>
    </row>
    <row r="6" spans="1:5" ht="14.25" x14ac:dyDescent="0.2">
      <c r="A6" s="242"/>
      <c r="B6" s="245"/>
      <c r="C6" s="82" t="s">
        <v>134</v>
      </c>
      <c r="D6" s="83" t="s">
        <v>147</v>
      </c>
      <c r="E6" s="78" t="s">
        <v>153</v>
      </c>
    </row>
    <row r="7" spans="1:5" ht="14.25" x14ac:dyDescent="0.2">
      <c r="A7" s="242"/>
      <c r="B7" s="245"/>
      <c r="C7" s="82" t="s">
        <v>45</v>
      </c>
      <c r="D7" s="83" t="s">
        <v>180</v>
      </c>
      <c r="E7" s="78" t="s">
        <v>144</v>
      </c>
    </row>
    <row r="8" spans="1:5" ht="14.25" x14ac:dyDescent="0.2">
      <c r="A8" s="242"/>
      <c r="B8" s="245"/>
      <c r="C8" s="82" t="s">
        <v>148</v>
      </c>
      <c r="D8" s="83" t="s">
        <v>149</v>
      </c>
      <c r="E8" s="78" t="s">
        <v>181</v>
      </c>
    </row>
    <row r="9" spans="1:5" ht="28.5" x14ac:dyDescent="0.2">
      <c r="A9" s="242"/>
      <c r="B9" s="245"/>
      <c r="C9" s="82" t="s">
        <v>133</v>
      </c>
      <c r="D9" s="83" t="s">
        <v>150</v>
      </c>
      <c r="E9" s="78" t="s">
        <v>153</v>
      </c>
    </row>
    <row r="10" spans="1:5" ht="14.25" x14ac:dyDescent="0.2">
      <c r="A10" s="242"/>
      <c r="B10" s="245"/>
      <c r="C10" s="82" t="s">
        <v>182</v>
      </c>
      <c r="D10" s="83" t="s">
        <v>151</v>
      </c>
      <c r="E10" s="78" t="s">
        <v>183</v>
      </c>
    </row>
    <row r="11" spans="1:5" ht="14.25" x14ac:dyDescent="0.2">
      <c r="A11" s="243"/>
      <c r="B11" s="246"/>
      <c r="C11" s="82" t="s">
        <v>184</v>
      </c>
      <c r="D11" s="83" t="s">
        <v>185</v>
      </c>
      <c r="E11" s="78" t="s">
        <v>144</v>
      </c>
    </row>
    <row r="12" spans="1:5" x14ac:dyDescent="0.2">
      <c r="A12" s="77"/>
    </row>
    <row r="13" spans="1:5" ht="28.5" x14ac:dyDescent="0.2">
      <c r="A13" s="139" t="s">
        <v>277</v>
      </c>
      <c r="B13" s="140" t="s">
        <v>278</v>
      </c>
      <c r="C13" s="82" t="s">
        <v>74</v>
      </c>
      <c r="D13" s="83" t="s">
        <v>279</v>
      </c>
      <c r="E13" s="78" t="s">
        <v>144</v>
      </c>
    </row>
    <row r="14" spans="1:5" ht="14.25" x14ac:dyDescent="0.2">
      <c r="A14" s="88"/>
      <c r="C14" s="79"/>
      <c r="D14" s="80"/>
    </row>
    <row r="15" spans="1:5" ht="14.25" x14ac:dyDescent="0.2">
      <c r="A15" s="87" t="s">
        <v>95</v>
      </c>
      <c r="B15" s="84" t="s">
        <v>194</v>
      </c>
      <c r="C15" s="82" t="s">
        <v>272</v>
      </c>
      <c r="D15" s="83" t="s">
        <v>273</v>
      </c>
      <c r="E15" s="78" t="s">
        <v>144</v>
      </c>
    </row>
    <row r="16" spans="1:5" ht="14.25" x14ac:dyDescent="0.2">
      <c r="A16" s="88"/>
      <c r="C16" s="79"/>
      <c r="D16" s="80"/>
    </row>
    <row r="17" spans="1:5" ht="14.25" x14ac:dyDescent="0.2">
      <c r="A17" s="87" t="s">
        <v>274</v>
      </c>
      <c r="B17" s="84" t="s">
        <v>275</v>
      </c>
      <c r="C17" s="82" t="s">
        <v>274</v>
      </c>
      <c r="D17" s="83" t="s">
        <v>276</v>
      </c>
      <c r="E17" s="78" t="s">
        <v>144</v>
      </c>
    </row>
    <row r="18" spans="1:5" ht="14.25" x14ac:dyDescent="0.2">
      <c r="A18" s="88"/>
      <c r="C18" s="79"/>
      <c r="D18" s="80"/>
    </row>
    <row r="19" spans="1:5" ht="14.25" x14ac:dyDescent="0.2">
      <c r="A19" s="241" t="s">
        <v>88</v>
      </c>
      <c r="B19" s="241" t="s">
        <v>152</v>
      </c>
      <c r="C19" s="82" t="s">
        <v>78</v>
      </c>
      <c r="D19" s="83" t="s">
        <v>225</v>
      </c>
      <c r="E19" s="78" t="s">
        <v>144</v>
      </c>
    </row>
    <row r="20" spans="1:5" ht="14.25" x14ac:dyDescent="0.2">
      <c r="A20" s="242"/>
      <c r="B20" s="242"/>
      <c r="C20" s="82" t="s">
        <v>224</v>
      </c>
      <c r="D20" s="83" t="s">
        <v>227</v>
      </c>
      <c r="E20" s="78" t="s">
        <v>144</v>
      </c>
    </row>
    <row r="21" spans="1:5" ht="14.25" x14ac:dyDescent="0.2">
      <c r="A21" s="242"/>
      <c r="B21" s="242"/>
      <c r="C21" s="82" t="s">
        <v>79</v>
      </c>
      <c r="D21" s="83" t="s">
        <v>226</v>
      </c>
      <c r="E21" s="78" t="s">
        <v>144</v>
      </c>
    </row>
    <row r="22" spans="1:5" ht="14.25" x14ac:dyDescent="0.2">
      <c r="A22" s="77"/>
      <c r="C22" s="79"/>
      <c r="D22" s="80"/>
    </row>
    <row r="23" spans="1:5" ht="14.25" x14ac:dyDescent="0.2">
      <c r="A23" s="241" t="s">
        <v>248</v>
      </c>
      <c r="B23" s="241" t="s">
        <v>249</v>
      </c>
      <c r="C23" s="82" t="s">
        <v>250</v>
      </c>
      <c r="D23" s="83" t="s">
        <v>252</v>
      </c>
      <c r="E23" s="78" t="s">
        <v>144</v>
      </c>
    </row>
    <row r="24" spans="1:5" ht="14.25" x14ac:dyDescent="0.2">
      <c r="A24" s="242"/>
      <c r="B24" s="242"/>
      <c r="C24" s="82" t="s">
        <v>248</v>
      </c>
      <c r="D24" s="83" t="s">
        <v>251</v>
      </c>
      <c r="E24" s="78" t="s">
        <v>144</v>
      </c>
    </row>
    <row r="25" spans="1:5" ht="14.25" x14ac:dyDescent="0.2">
      <c r="A25" s="88"/>
      <c r="C25" s="79"/>
      <c r="D25" s="80"/>
    </row>
    <row r="26" spans="1:5" ht="14.25" x14ac:dyDescent="0.2">
      <c r="A26" s="241" t="s">
        <v>90</v>
      </c>
      <c r="B26" s="244" t="s">
        <v>154</v>
      </c>
      <c r="C26" s="82" t="s">
        <v>135</v>
      </c>
      <c r="D26" s="83" t="s">
        <v>228</v>
      </c>
      <c r="E26" s="78" t="s">
        <v>153</v>
      </c>
    </row>
    <row r="27" spans="1:5" ht="14.25" x14ac:dyDescent="0.2">
      <c r="A27" s="242"/>
      <c r="B27" s="245"/>
      <c r="C27" s="85" t="s">
        <v>116</v>
      </c>
      <c r="D27" s="83" t="s">
        <v>186</v>
      </c>
      <c r="E27" s="78" t="s">
        <v>153</v>
      </c>
    </row>
    <row r="28" spans="1:5" ht="14.25" x14ac:dyDescent="0.2">
      <c r="A28" s="242"/>
      <c r="B28" s="245"/>
      <c r="C28" s="85" t="s">
        <v>240</v>
      </c>
      <c r="D28" s="83" t="s">
        <v>241</v>
      </c>
      <c r="E28" s="78" t="s">
        <v>153</v>
      </c>
    </row>
    <row r="29" spans="1:5" ht="14.25" x14ac:dyDescent="0.2">
      <c r="A29" s="242"/>
      <c r="B29" s="245"/>
      <c r="C29" s="85" t="s">
        <v>242</v>
      </c>
      <c r="D29" s="83" t="s">
        <v>243</v>
      </c>
      <c r="E29" s="78" t="s">
        <v>153</v>
      </c>
    </row>
    <row r="30" spans="1:5" ht="14.25" x14ac:dyDescent="0.2">
      <c r="A30" s="242"/>
      <c r="B30" s="245"/>
      <c r="C30" s="85" t="s">
        <v>238</v>
      </c>
      <c r="D30" s="83" t="s">
        <v>239</v>
      </c>
      <c r="E30" s="78" t="s">
        <v>153</v>
      </c>
    </row>
    <row r="31" spans="1:5" ht="14.25" x14ac:dyDescent="0.2">
      <c r="A31" s="77"/>
      <c r="C31" s="86"/>
      <c r="D31" s="80"/>
    </row>
    <row r="32" spans="1:5" ht="27.75" customHeight="1" x14ac:dyDescent="0.2">
      <c r="A32" s="139" t="s">
        <v>89</v>
      </c>
      <c r="B32" s="140" t="s">
        <v>230</v>
      </c>
      <c r="C32" s="82" t="s">
        <v>74</v>
      </c>
      <c r="D32" s="83" t="s">
        <v>229</v>
      </c>
      <c r="E32" s="78" t="s">
        <v>144</v>
      </c>
    </row>
    <row r="33" spans="1:5" ht="14.25" x14ac:dyDescent="0.2">
      <c r="A33" s="77"/>
      <c r="C33" s="79"/>
      <c r="D33" s="80"/>
    </row>
    <row r="34" spans="1:5" ht="14.25" x14ac:dyDescent="0.2">
      <c r="A34" s="241" t="s">
        <v>91</v>
      </c>
      <c r="B34" s="241" t="s">
        <v>155</v>
      </c>
      <c r="C34" s="82" t="s">
        <v>187</v>
      </c>
      <c r="D34" s="83" t="s">
        <v>223</v>
      </c>
      <c r="E34" s="78" t="s">
        <v>144</v>
      </c>
    </row>
    <row r="35" spans="1:5" ht="14.25" x14ac:dyDescent="0.2">
      <c r="A35" s="242"/>
      <c r="B35" s="242"/>
      <c r="C35" s="82" t="s">
        <v>236</v>
      </c>
      <c r="D35" s="83" t="s">
        <v>235</v>
      </c>
      <c r="E35" s="78" t="s">
        <v>144</v>
      </c>
    </row>
    <row r="36" spans="1:5" ht="14.25" x14ac:dyDescent="0.2">
      <c r="A36" s="242"/>
      <c r="B36" s="242"/>
      <c r="C36" s="82" t="s">
        <v>256</v>
      </c>
      <c r="D36" s="83" t="s">
        <v>257</v>
      </c>
      <c r="E36" s="78" t="s">
        <v>144</v>
      </c>
    </row>
    <row r="37" spans="1:5" ht="14.25" x14ac:dyDescent="0.2">
      <c r="A37" s="242"/>
      <c r="B37" s="242"/>
      <c r="C37" s="82" t="s">
        <v>72</v>
      </c>
      <c r="D37" s="83" t="s">
        <v>156</v>
      </c>
      <c r="E37" s="78" t="s">
        <v>144</v>
      </c>
    </row>
    <row r="38" spans="1:5" ht="14.25" x14ac:dyDescent="0.2">
      <c r="A38" s="242"/>
      <c r="B38" s="242"/>
      <c r="C38" s="82" t="s">
        <v>188</v>
      </c>
      <c r="D38" s="83" t="s">
        <v>189</v>
      </c>
      <c r="E38" s="78" t="s">
        <v>144</v>
      </c>
    </row>
    <row r="39" spans="1:5" ht="14.25" x14ac:dyDescent="0.2">
      <c r="A39" s="242"/>
      <c r="B39" s="242"/>
      <c r="C39" s="82" t="s">
        <v>231</v>
      </c>
      <c r="D39" s="83" t="s">
        <v>232</v>
      </c>
      <c r="E39" s="78" t="s">
        <v>144</v>
      </c>
    </row>
    <row r="40" spans="1:5" ht="14.25" x14ac:dyDescent="0.2">
      <c r="A40" s="242"/>
      <c r="B40" s="242"/>
      <c r="C40" s="82" t="s">
        <v>233</v>
      </c>
      <c r="D40" s="83" t="s">
        <v>234</v>
      </c>
      <c r="E40" s="78" t="s">
        <v>144</v>
      </c>
    </row>
    <row r="41" spans="1:5" ht="14.25" x14ac:dyDescent="0.2">
      <c r="A41" s="242"/>
      <c r="B41" s="242"/>
      <c r="C41" s="82" t="s">
        <v>73</v>
      </c>
      <c r="D41" s="83" t="s">
        <v>157</v>
      </c>
      <c r="E41" s="78" t="s">
        <v>144</v>
      </c>
    </row>
    <row r="42" spans="1:5" ht="14.25" x14ac:dyDescent="0.2">
      <c r="A42" s="242"/>
      <c r="B42" s="242"/>
      <c r="C42" s="82" t="s">
        <v>254</v>
      </c>
      <c r="D42" s="83" t="s">
        <v>255</v>
      </c>
      <c r="E42" s="78" t="s">
        <v>144</v>
      </c>
    </row>
    <row r="43" spans="1:5" ht="14.25" x14ac:dyDescent="0.2">
      <c r="A43" s="242"/>
      <c r="B43" s="242"/>
      <c r="C43" s="82" t="s">
        <v>266</v>
      </c>
      <c r="D43" s="83" t="s">
        <v>267</v>
      </c>
      <c r="E43" s="78" t="s">
        <v>144</v>
      </c>
    </row>
    <row r="44" spans="1:5" ht="14.25" x14ac:dyDescent="0.2">
      <c r="A44" s="77"/>
      <c r="C44" s="79"/>
      <c r="D44" s="80"/>
    </row>
    <row r="45" spans="1:5" ht="14.25" x14ac:dyDescent="0.2">
      <c r="A45" s="77"/>
      <c r="C45" s="79"/>
      <c r="D45" s="80"/>
    </row>
    <row r="46" spans="1:5" ht="14.25" x14ac:dyDescent="0.2">
      <c r="A46" s="241" t="s">
        <v>76</v>
      </c>
      <c r="B46" s="247" t="s">
        <v>158</v>
      </c>
      <c r="C46" s="82" t="s">
        <v>76</v>
      </c>
      <c r="D46" s="83" t="s">
        <v>190</v>
      </c>
      <c r="E46" s="78" t="s">
        <v>144</v>
      </c>
    </row>
    <row r="47" spans="1:5" ht="14.25" x14ac:dyDescent="0.2">
      <c r="A47" s="242"/>
      <c r="B47" s="248"/>
      <c r="C47" s="82" t="s">
        <v>244</v>
      </c>
      <c r="D47" s="83" t="s">
        <v>245</v>
      </c>
      <c r="E47" s="78" t="s">
        <v>144</v>
      </c>
    </row>
    <row r="48" spans="1:5" ht="14.25" x14ac:dyDescent="0.2">
      <c r="A48" s="242"/>
      <c r="B48" s="249"/>
      <c r="C48" s="82" t="s">
        <v>75</v>
      </c>
      <c r="D48" s="83" t="s">
        <v>246</v>
      </c>
      <c r="E48" s="78" t="s">
        <v>144</v>
      </c>
    </row>
    <row r="49" spans="1:5" ht="14.25" x14ac:dyDescent="0.2">
      <c r="A49" s="77"/>
      <c r="C49" s="79"/>
      <c r="D49" s="80"/>
    </row>
    <row r="50" spans="1:5" ht="14.25" x14ac:dyDescent="0.2">
      <c r="A50" s="87" t="s">
        <v>92</v>
      </c>
      <c r="B50" s="84" t="s">
        <v>159</v>
      </c>
      <c r="C50" s="82" t="s">
        <v>92</v>
      </c>
      <c r="D50" s="83" t="s">
        <v>237</v>
      </c>
      <c r="E50" s="78" t="s">
        <v>144</v>
      </c>
    </row>
    <row r="51" spans="1:5" ht="14.25" x14ac:dyDescent="0.2">
      <c r="A51" s="88"/>
      <c r="C51" s="79"/>
      <c r="D51" s="80"/>
    </row>
    <row r="52" spans="1:5" ht="14.25" x14ac:dyDescent="0.2">
      <c r="A52" s="87" t="s">
        <v>77</v>
      </c>
      <c r="B52" s="84" t="s">
        <v>169</v>
      </c>
      <c r="C52" s="82" t="s">
        <v>77</v>
      </c>
      <c r="D52" s="83" t="s">
        <v>247</v>
      </c>
      <c r="E52" s="78" t="s">
        <v>144</v>
      </c>
    </row>
    <row r="53" spans="1:5" ht="14.25" x14ac:dyDescent="0.2">
      <c r="A53" s="88"/>
      <c r="C53" s="79"/>
      <c r="D53" s="80"/>
    </row>
    <row r="54" spans="1:5" ht="14.25" x14ac:dyDescent="0.2">
      <c r="A54" s="241" t="s">
        <v>260</v>
      </c>
      <c r="B54" s="244" t="s">
        <v>264</v>
      </c>
      <c r="C54" s="82" t="s">
        <v>253</v>
      </c>
      <c r="D54" s="83" t="s">
        <v>265</v>
      </c>
      <c r="E54" s="78" t="s">
        <v>144</v>
      </c>
    </row>
    <row r="55" spans="1:5" ht="14.25" x14ac:dyDescent="0.2">
      <c r="A55" s="242"/>
      <c r="B55" s="245"/>
      <c r="C55" s="82" t="s">
        <v>262</v>
      </c>
      <c r="D55" s="83" t="s">
        <v>261</v>
      </c>
      <c r="E55" s="78" t="s">
        <v>144</v>
      </c>
    </row>
    <row r="56" spans="1:5" ht="14.25" x14ac:dyDescent="0.2">
      <c r="A56" s="242"/>
      <c r="B56" s="246"/>
      <c r="C56" s="82" t="s">
        <v>110</v>
      </c>
      <c r="D56" s="83" t="s">
        <v>263</v>
      </c>
      <c r="E56" s="78" t="s">
        <v>144</v>
      </c>
    </row>
    <row r="57" spans="1:5" ht="14.25" x14ac:dyDescent="0.2">
      <c r="A57" s="88"/>
      <c r="C57" s="79"/>
      <c r="D57" s="80"/>
    </row>
    <row r="58" spans="1:5" ht="14.25" x14ac:dyDescent="0.2">
      <c r="A58" s="241" t="s">
        <v>102</v>
      </c>
      <c r="B58" s="241" t="s">
        <v>102</v>
      </c>
      <c r="C58" s="82" t="s">
        <v>100</v>
      </c>
      <c r="D58" s="83" t="s">
        <v>160</v>
      </c>
      <c r="E58" s="78" t="s">
        <v>191</v>
      </c>
    </row>
    <row r="59" spans="1:5" ht="14.25" x14ac:dyDescent="0.2">
      <c r="A59" s="242"/>
      <c r="B59" s="242"/>
      <c r="C59" s="82" t="s">
        <v>99</v>
      </c>
      <c r="D59" s="83" t="s">
        <v>161</v>
      </c>
      <c r="E59" s="78" t="s">
        <v>191</v>
      </c>
    </row>
    <row r="60" spans="1:5" ht="14.25" x14ac:dyDescent="0.2">
      <c r="A60" s="88"/>
      <c r="C60" s="79"/>
      <c r="D60" s="80"/>
    </row>
    <row r="61" spans="1:5" ht="14.25" x14ac:dyDescent="0.2">
      <c r="A61" s="241" t="s">
        <v>87</v>
      </c>
      <c r="B61" s="241" t="s">
        <v>162</v>
      </c>
      <c r="C61" s="82" t="s">
        <v>258</v>
      </c>
      <c r="D61" s="83" t="s">
        <v>259</v>
      </c>
      <c r="E61" s="78" t="s">
        <v>144</v>
      </c>
    </row>
    <row r="62" spans="1:5" ht="14.25" x14ac:dyDescent="0.2">
      <c r="A62" s="242"/>
      <c r="B62" s="242"/>
      <c r="C62" s="82" t="s">
        <v>109</v>
      </c>
      <c r="D62" s="83" t="s">
        <v>192</v>
      </c>
      <c r="E62" s="78" t="s">
        <v>144</v>
      </c>
    </row>
    <row r="63" spans="1:5" ht="14.25" x14ac:dyDescent="0.2">
      <c r="A63" s="77"/>
      <c r="C63" s="79"/>
      <c r="D63" s="80"/>
    </row>
    <row r="64" spans="1:5" ht="14.25" x14ac:dyDescent="0.2">
      <c r="A64" s="81" t="s">
        <v>97</v>
      </c>
      <c r="B64" s="84" t="s">
        <v>163</v>
      </c>
      <c r="C64" s="82" t="s">
        <v>75</v>
      </c>
      <c r="D64" s="83" t="s">
        <v>193</v>
      </c>
      <c r="E64" s="78" t="s">
        <v>144</v>
      </c>
    </row>
    <row r="66" spans="1:5" ht="14.25" x14ac:dyDescent="0.2">
      <c r="A66" s="241" t="s">
        <v>93</v>
      </c>
      <c r="B66" s="241" t="s">
        <v>168</v>
      </c>
      <c r="C66" s="82" t="s">
        <v>268</v>
      </c>
      <c r="D66" s="83" t="s">
        <v>269</v>
      </c>
      <c r="E66" s="78" t="s">
        <v>144</v>
      </c>
    </row>
    <row r="67" spans="1:5" ht="14.25" x14ac:dyDescent="0.2">
      <c r="A67" s="242"/>
      <c r="B67" s="242"/>
      <c r="C67" s="82" t="s">
        <v>270</v>
      </c>
      <c r="D67" s="83" t="s">
        <v>271</v>
      </c>
      <c r="E67" s="78" t="s">
        <v>144</v>
      </c>
    </row>
    <row r="68" spans="1:5" ht="14.25" x14ac:dyDescent="0.2">
      <c r="A68" s="77"/>
      <c r="C68" s="79"/>
      <c r="D68" s="80"/>
    </row>
    <row r="69" spans="1:5" ht="14.25" x14ac:dyDescent="0.2">
      <c r="A69" s="241" t="s">
        <v>94</v>
      </c>
      <c r="B69" s="241" t="s">
        <v>164</v>
      </c>
      <c r="C69" s="82" t="s">
        <v>101</v>
      </c>
      <c r="D69" s="83" t="s">
        <v>165</v>
      </c>
      <c r="E69" s="78" t="s">
        <v>153</v>
      </c>
    </row>
    <row r="70" spans="1:5" ht="14.25" x14ac:dyDescent="0.2">
      <c r="A70" s="242"/>
      <c r="B70" s="242"/>
      <c r="C70" s="82" t="s">
        <v>98</v>
      </c>
      <c r="D70" s="83" t="s">
        <v>166</v>
      </c>
      <c r="E70" s="78" t="s">
        <v>191</v>
      </c>
    </row>
    <row r="72" spans="1:5" x14ac:dyDescent="0.2">
      <c r="A72" s="77" t="s">
        <v>280</v>
      </c>
      <c r="B72" s="78" t="s">
        <v>1</v>
      </c>
    </row>
    <row r="73" spans="1:5" x14ac:dyDescent="0.2">
      <c r="A73" s="77" t="s">
        <v>281</v>
      </c>
      <c r="B73" s="78" t="s">
        <v>282</v>
      </c>
    </row>
    <row r="74" spans="1:5" x14ac:dyDescent="0.2">
      <c r="A74" s="77" t="s">
        <v>86</v>
      </c>
      <c r="B74" s="78" t="s">
        <v>167</v>
      </c>
    </row>
    <row r="75" spans="1:5" x14ac:dyDescent="0.2">
      <c r="A75" s="77" t="s">
        <v>96</v>
      </c>
      <c r="B75" s="78" t="s">
        <v>170</v>
      </c>
    </row>
  </sheetData>
  <mergeCells count="22">
    <mergeCell ref="A26:A30"/>
    <mergeCell ref="B26:B30"/>
    <mergeCell ref="A34:A43"/>
    <mergeCell ref="B34:B43"/>
    <mergeCell ref="A54:A56"/>
    <mergeCell ref="B54:B56"/>
    <mergeCell ref="A46:A48"/>
    <mergeCell ref="B46:B48"/>
    <mergeCell ref="A3:A11"/>
    <mergeCell ref="B3:B11"/>
    <mergeCell ref="A19:A21"/>
    <mergeCell ref="B19:B21"/>
    <mergeCell ref="A23:A24"/>
    <mergeCell ref="B23:B24"/>
    <mergeCell ref="A69:A70"/>
    <mergeCell ref="B69:B70"/>
    <mergeCell ref="A58:A59"/>
    <mergeCell ref="B58:B59"/>
    <mergeCell ref="A61:A62"/>
    <mergeCell ref="B61:B62"/>
    <mergeCell ref="A66:A67"/>
    <mergeCell ref="B66:B67"/>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A21" zoomScale="75" workbookViewId="0">
      <selection activeCell="F31" sqref="F31"/>
    </sheetView>
  </sheetViews>
  <sheetFormatPr defaultRowHeight="12.75" x14ac:dyDescent="0.2"/>
  <cols>
    <col min="1" max="1" width="19.5703125" style="35" customWidth="1"/>
    <col min="2" max="2" width="10" style="3" bestFit="1" customWidth="1"/>
    <col min="3" max="3" width="10.42578125" style="3" bestFit="1" customWidth="1"/>
    <col min="4" max="4" width="14.28515625" style="3" bestFit="1" customWidth="1"/>
    <col min="5" max="5" width="6.28515625" style="3" customWidth="1"/>
    <col min="6" max="6" width="8" style="3" bestFit="1"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5" t="s">
        <v>117</v>
      </c>
    </row>
    <row r="3" spans="1:32" s="41" customFormat="1" ht="18.75" customHeight="1" x14ac:dyDescent="0.2">
      <c r="A3" s="37"/>
      <c r="B3" s="38"/>
      <c r="C3" s="39"/>
      <c r="D3" s="39"/>
      <c r="E3" s="39"/>
      <c r="F3" s="39"/>
      <c r="G3" s="40"/>
      <c r="H3" s="40"/>
      <c r="I3" s="40"/>
      <c r="J3" s="40"/>
    </row>
    <row r="4" spans="1:32" s="41" customFormat="1" ht="45.75" customHeight="1" x14ac:dyDescent="0.2">
      <c r="B4" s="40"/>
      <c r="C4" s="40"/>
      <c r="D4" s="40"/>
      <c r="F4" s="40"/>
      <c r="G4" s="40"/>
      <c r="H4" s="39"/>
    </row>
    <row r="5" spans="1:32" s="41" customFormat="1" ht="34.5" customHeight="1" x14ac:dyDescent="0.2">
      <c r="A5" s="37"/>
      <c r="B5" s="42"/>
      <c r="C5" s="42"/>
      <c r="D5" s="42"/>
      <c r="E5" s="42"/>
      <c r="F5" s="42"/>
      <c r="G5" s="42"/>
      <c r="H5" s="42"/>
      <c r="I5" s="42"/>
      <c r="J5" s="42"/>
      <c r="K5" s="42"/>
      <c r="L5" s="42"/>
      <c r="M5" s="42"/>
      <c r="N5" s="39"/>
      <c r="O5" s="39"/>
      <c r="P5" s="39"/>
      <c r="Q5" s="42"/>
      <c r="R5" s="42"/>
      <c r="S5" s="39"/>
      <c r="T5" s="39"/>
      <c r="U5" s="39"/>
    </row>
    <row r="6" spans="1:32" s="41" customFormat="1" ht="17.25" customHeight="1" x14ac:dyDescent="0.2">
      <c r="A6" s="37"/>
      <c r="B6" s="42"/>
      <c r="E6" s="43"/>
      <c r="F6" s="43"/>
      <c r="G6" s="43"/>
      <c r="H6" s="43"/>
    </row>
    <row r="7" spans="1:32" s="41" customFormat="1" ht="29.25" customHeight="1" x14ac:dyDescent="0.2">
      <c r="A7" s="37"/>
      <c r="B7" s="40"/>
      <c r="C7" s="40"/>
      <c r="D7" s="40"/>
      <c r="E7" s="40"/>
      <c r="F7" s="40"/>
      <c r="G7" s="40"/>
      <c r="H7" s="40"/>
      <c r="I7" s="40"/>
      <c r="J7" s="42"/>
      <c r="K7" s="40"/>
      <c r="L7" s="39"/>
      <c r="M7" s="40"/>
      <c r="N7" s="40"/>
      <c r="O7" s="40"/>
      <c r="P7" s="40"/>
      <c r="R7" s="40"/>
      <c r="S7" s="40"/>
      <c r="T7" s="40"/>
      <c r="U7" s="40"/>
      <c r="V7" s="40"/>
      <c r="W7" s="40"/>
      <c r="X7" s="40"/>
      <c r="Y7" s="40"/>
      <c r="Z7" s="40"/>
      <c r="AA7" s="40"/>
      <c r="AB7" s="40"/>
      <c r="AC7" s="40"/>
      <c r="AD7" s="40"/>
      <c r="AE7" s="40"/>
      <c r="AF7" s="40"/>
    </row>
    <row r="8" spans="1:32" s="41" customFormat="1" ht="34.5" customHeight="1" x14ac:dyDescent="0.2">
      <c r="A8" s="37"/>
      <c r="B8" s="42"/>
      <c r="C8" s="42"/>
      <c r="D8" s="42"/>
      <c r="E8" s="42"/>
      <c r="F8" s="42"/>
      <c r="G8" s="42"/>
      <c r="H8" s="42"/>
      <c r="I8" s="39"/>
      <c r="J8" s="39"/>
      <c r="K8" s="42"/>
      <c r="L8" s="42"/>
      <c r="M8" s="39"/>
      <c r="N8" s="39"/>
    </row>
    <row r="9" spans="1:32" x14ac:dyDescent="0.2">
      <c r="A9" s="44"/>
      <c r="B9" s="42" t="s">
        <v>84</v>
      </c>
      <c r="C9" s="42" t="s">
        <v>124</v>
      </c>
      <c r="D9" s="42"/>
    </row>
    <row r="10" spans="1:32" ht="50.25" customHeight="1" x14ac:dyDescent="0.2">
      <c r="A10" s="37" t="s">
        <v>11</v>
      </c>
    </row>
    <row r="11" spans="1:32" x14ac:dyDescent="0.2">
      <c r="A11" s="37" t="s">
        <v>12</v>
      </c>
    </row>
    <row r="12" spans="1:32" x14ac:dyDescent="0.2">
      <c r="A12" s="37" t="s">
        <v>17</v>
      </c>
    </row>
    <row r="13" spans="1:32" ht="15" customHeight="1" x14ac:dyDescent="0.2">
      <c r="A13" s="37"/>
      <c r="I13" s="5"/>
      <c r="J13" s="5"/>
    </row>
    <row r="14" spans="1:32" s="5" customFormat="1" x14ac:dyDescent="0.2"/>
    <row r="15" spans="1:32" s="5" customFormat="1" x14ac:dyDescent="0.2">
      <c r="A15" s="36"/>
      <c r="I15" s="34"/>
      <c r="J15" s="34"/>
    </row>
    <row r="16" spans="1:32" s="34" customFormat="1" x14ac:dyDescent="0.2">
      <c r="A16" s="35"/>
      <c r="B16" s="5"/>
      <c r="I16" s="5"/>
      <c r="J16" s="5"/>
    </row>
    <row r="17" spans="1:11" s="5" customFormat="1" x14ac:dyDescent="0.2">
      <c r="A17" s="112" t="s">
        <v>15</v>
      </c>
      <c r="B17" s="5" t="s">
        <v>18</v>
      </c>
    </row>
    <row r="18" spans="1:11" s="5" customFormat="1" x14ac:dyDescent="0.2">
      <c r="A18" s="36"/>
      <c r="B18" s="8"/>
    </row>
    <row r="19" spans="1:11" s="5" customFormat="1" x14ac:dyDescent="0.2">
      <c r="A19" s="39"/>
      <c r="B19" s="8"/>
    </row>
    <row r="20" spans="1:11" s="5" customFormat="1" ht="76.5" x14ac:dyDescent="0.2">
      <c r="A20" s="39" t="s">
        <v>26</v>
      </c>
      <c r="B20" s="40" t="s">
        <v>27</v>
      </c>
      <c r="C20" s="40" t="s">
        <v>28</v>
      </c>
      <c r="D20" s="40" t="s">
        <v>29</v>
      </c>
      <c r="E20" s="40" t="s">
        <v>30</v>
      </c>
      <c r="F20" s="40" t="s">
        <v>31</v>
      </c>
      <c r="G20" s="40" t="s">
        <v>3</v>
      </c>
      <c r="H20" s="40" t="s">
        <v>4</v>
      </c>
      <c r="I20" s="42" t="s">
        <v>197</v>
      </c>
      <c r="J20" s="40" t="s">
        <v>32</v>
      </c>
      <c r="K20" s="39" t="s">
        <v>2</v>
      </c>
    </row>
    <row r="21" spans="1:11" s="5" customFormat="1" x14ac:dyDescent="0.2">
      <c r="B21" s="8"/>
    </row>
    <row r="22" spans="1:11" s="5" customFormat="1" x14ac:dyDescent="0.2">
      <c r="A22" s="41" t="s">
        <v>39</v>
      </c>
      <c r="B22" s="8"/>
    </row>
    <row r="23" spans="1:11" s="5" customFormat="1" x14ac:dyDescent="0.2">
      <c r="A23" s="134" t="s">
        <v>40</v>
      </c>
      <c r="B23" s="12"/>
    </row>
    <row r="24" spans="1:11" s="5" customFormat="1" x14ac:dyDescent="0.2">
      <c r="A24" s="134" t="s">
        <v>41</v>
      </c>
      <c r="B24" s="12"/>
    </row>
    <row r="25" spans="1:11" s="5" customFormat="1" x14ac:dyDescent="0.2">
      <c r="A25" s="134" t="s">
        <v>43</v>
      </c>
      <c r="B25" s="12"/>
    </row>
    <row r="26" spans="1:11" s="5" customFormat="1" x14ac:dyDescent="0.2">
      <c r="A26" s="134" t="s">
        <v>44</v>
      </c>
      <c r="B26" s="12"/>
    </row>
    <row r="27" spans="1:11" s="5" customFormat="1" x14ac:dyDescent="0.2">
      <c r="A27" s="134" t="s">
        <v>45</v>
      </c>
      <c r="B27" s="12"/>
    </row>
    <row r="28" spans="1:11" s="5" customFormat="1" x14ac:dyDescent="0.2">
      <c r="A28" s="134" t="s">
        <v>46</v>
      </c>
      <c r="B28" s="12"/>
    </row>
    <row r="29" spans="1:11" s="5" customFormat="1" x14ac:dyDescent="0.2">
      <c r="A29" s="134" t="s">
        <v>47</v>
      </c>
      <c r="B29" s="12"/>
    </row>
    <row r="30" spans="1:11" s="5" customFormat="1" x14ac:dyDescent="0.2">
      <c r="A30" s="134" t="s">
        <v>48</v>
      </c>
      <c r="B30" s="12"/>
    </row>
    <row r="31" spans="1:11" s="5" customFormat="1" ht="409.5" x14ac:dyDescent="0.2">
      <c r="B31" s="12"/>
      <c r="F31" s="5" t="s">
        <v>284</v>
      </c>
    </row>
    <row r="32" spans="1:11" s="5" customFormat="1" x14ac:dyDescent="0.2">
      <c r="A32" s="134"/>
      <c r="B32" s="8"/>
    </row>
    <row r="33" spans="1:1" s="5" customFormat="1" x14ac:dyDescent="0.2">
      <c r="A33" s="134"/>
    </row>
    <row r="34" spans="1:1" s="5" customFormat="1" x14ac:dyDescent="0.2">
      <c r="A34" s="135"/>
    </row>
    <row r="35" spans="1:1" s="5" customFormat="1" x14ac:dyDescent="0.2">
      <c r="A35" s="135"/>
    </row>
    <row r="36" spans="1:1" s="5" customFormat="1" x14ac:dyDescent="0.2">
      <c r="A36" s="135"/>
    </row>
    <row r="37" spans="1:1" s="5" customFormat="1" x14ac:dyDescent="0.2">
      <c r="A37" s="36"/>
    </row>
    <row r="38" spans="1:1" s="5" customFormat="1" x14ac:dyDescent="0.2">
      <c r="A38" s="36"/>
    </row>
    <row r="39" spans="1:1" s="5" customFormat="1" x14ac:dyDescent="0.2">
      <c r="A39" s="36"/>
    </row>
    <row r="40" spans="1:1" s="5" customFormat="1" x14ac:dyDescent="0.2">
      <c r="A40" s="36"/>
    </row>
    <row r="41" spans="1:1" s="5" customFormat="1" x14ac:dyDescent="0.2">
      <c r="A41" s="36"/>
    </row>
    <row r="42" spans="1:1" s="5" customFormat="1" x14ac:dyDescent="0.2">
      <c r="A42" s="36"/>
    </row>
    <row r="43" spans="1:1" s="5" customFormat="1" x14ac:dyDescent="0.2">
      <c r="A43" s="36"/>
    </row>
    <row r="44" spans="1:1" s="5" customFormat="1" x14ac:dyDescent="0.2">
      <c r="A44" s="36"/>
    </row>
    <row r="45" spans="1:1" s="5" customFormat="1" x14ac:dyDescent="0.2">
      <c r="A45" s="36"/>
    </row>
    <row r="46" spans="1:1" s="5" customFormat="1" x14ac:dyDescent="0.2">
      <c r="A46" s="36"/>
    </row>
    <row r="47" spans="1:1" s="5" customFormat="1" x14ac:dyDescent="0.2">
      <c r="A47" s="36"/>
    </row>
    <row r="48" spans="1:1" s="5" customFormat="1" x14ac:dyDescent="0.2">
      <c r="A48" s="36"/>
    </row>
    <row r="49" spans="1:1" s="5" customFormat="1" x14ac:dyDescent="0.2">
      <c r="A49" s="36"/>
    </row>
    <row r="50" spans="1:1" s="5" customFormat="1" x14ac:dyDescent="0.2">
      <c r="A50" s="36"/>
    </row>
    <row r="51" spans="1:1" s="5" customFormat="1" x14ac:dyDescent="0.2">
      <c r="A51" s="36"/>
    </row>
    <row r="52" spans="1:1" s="5" customFormat="1" x14ac:dyDescent="0.2">
      <c r="A52" s="36"/>
    </row>
    <row r="53" spans="1:1" s="5" customFormat="1" x14ac:dyDescent="0.2">
      <c r="A53" s="36"/>
    </row>
    <row r="54" spans="1:1" s="5" customFormat="1" x14ac:dyDescent="0.2">
      <c r="A54" s="36"/>
    </row>
    <row r="55" spans="1:1" s="5" customFormat="1" x14ac:dyDescent="0.2">
      <c r="A55" s="36"/>
    </row>
    <row r="56" spans="1:1" s="5" customFormat="1" x14ac:dyDescent="0.2">
      <c r="A56" s="36"/>
    </row>
    <row r="57" spans="1:1" s="5" customFormat="1" x14ac:dyDescent="0.2">
      <c r="A57" s="36"/>
    </row>
    <row r="58" spans="1:1" s="5" customFormat="1" x14ac:dyDescent="0.2">
      <c r="A58" s="36"/>
    </row>
    <row r="59" spans="1:1" s="5" customFormat="1" x14ac:dyDescent="0.2">
      <c r="A59" s="36"/>
    </row>
    <row r="60" spans="1:1" s="5" customFormat="1" x14ac:dyDescent="0.2">
      <c r="A60" s="36"/>
    </row>
    <row r="61" spans="1:1" s="5" customFormat="1" x14ac:dyDescent="0.2">
      <c r="A61" s="36"/>
    </row>
    <row r="62" spans="1:1" s="5" customFormat="1" x14ac:dyDescent="0.2">
      <c r="A62" s="36"/>
    </row>
    <row r="63" spans="1:1" s="5" customFormat="1" x14ac:dyDescent="0.2">
      <c r="A63" s="36"/>
    </row>
    <row r="64" spans="1:1" s="5" customFormat="1" x14ac:dyDescent="0.2">
      <c r="A64" s="36"/>
    </row>
    <row r="65" spans="1:1" s="5" customFormat="1" x14ac:dyDescent="0.2">
      <c r="A65" s="36"/>
    </row>
    <row r="66" spans="1:1" s="5" customFormat="1" x14ac:dyDescent="0.2">
      <c r="A66" s="36"/>
    </row>
    <row r="67" spans="1:1" s="5" customFormat="1" x14ac:dyDescent="0.2">
      <c r="A67" s="36"/>
    </row>
    <row r="68" spans="1:1" s="5" customFormat="1" x14ac:dyDescent="0.2">
      <c r="A68" s="36"/>
    </row>
    <row r="69" spans="1:1" s="5" customFormat="1" x14ac:dyDescent="0.2">
      <c r="A69" s="36"/>
    </row>
    <row r="70" spans="1:1" s="5" customFormat="1" x14ac:dyDescent="0.2">
      <c r="A70" s="36"/>
    </row>
    <row r="71" spans="1:1" s="5" customFormat="1" x14ac:dyDescent="0.2">
      <c r="A71" s="36"/>
    </row>
    <row r="72" spans="1:1" s="5" customFormat="1" x14ac:dyDescent="0.2">
      <c r="A72" s="36"/>
    </row>
    <row r="73" spans="1:1" s="5" customFormat="1" x14ac:dyDescent="0.2">
      <c r="A73" s="36"/>
    </row>
    <row r="74" spans="1:1" s="5" customFormat="1" x14ac:dyDescent="0.2">
      <c r="A74" s="36"/>
    </row>
    <row r="75" spans="1:1" s="5" customFormat="1" x14ac:dyDescent="0.2">
      <c r="A75" s="36"/>
    </row>
    <row r="76" spans="1:1" s="5" customFormat="1" x14ac:dyDescent="0.2">
      <c r="A76" s="36"/>
    </row>
    <row r="77" spans="1:1" s="5" customFormat="1" x14ac:dyDescent="0.2">
      <c r="A77" s="36"/>
    </row>
    <row r="78" spans="1:1" s="5" customFormat="1" x14ac:dyDescent="0.2">
      <c r="A78" s="36"/>
    </row>
    <row r="79" spans="1:1" s="5" customFormat="1" x14ac:dyDescent="0.2">
      <c r="A79" s="36"/>
    </row>
    <row r="80" spans="1:1" s="5" customFormat="1" x14ac:dyDescent="0.2">
      <c r="A80" s="36"/>
    </row>
    <row r="81" spans="1:1" s="5" customFormat="1" x14ac:dyDescent="0.2">
      <c r="A81" s="36"/>
    </row>
    <row r="82" spans="1:1" s="5" customFormat="1" x14ac:dyDescent="0.2">
      <c r="A82" s="36"/>
    </row>
    <row r="83" spans="1:1" s="5" customFormat="1" x14ac:dyDescent="0.2">
      <c r="A83" s="36"/>
    </row>
    <row r="84" spans="1:1" s="5" customFormat="1" x14ac:dyDescent="0.2">
      <c r="A84" s="36"/>
    </row>
    <row r="85" spans="1:1" s="5" customFormat="1" x14ac:dyDescent="0.2">
      <c r="A85" s="36"/>
    </row>
    <row r="86" spans="1:1" s="5" customFormat="1" x14ac:dyDescent="0.2">
      <c r="A86" s="36"/>
    </row>
    <row r="87" spans="1:1" s="5" customFormat="1" x14ac:dyDescent="0.2">
      <c r="A87" s="36"/>
    </row>
    <row r="88" spans="1:1" s="5" customFormat="1" x14ac:dyDescent="0.2">
      <c r="A88" s="36"/>
    </row>
    <row r="89" spans="1:1" s="5" customFormat="1" x14ac:dyDescent="0.2">
      <c r="A89" s="36"/>
    </row>
    <row r="90" spans="1:1" s="5" customFormat="1" x14ac:dyDescent="0.2">
      <c r="A90" s="36"/>
    </row>
    <row r="91" spans="1:1" s="5" customFormat="1" x14ac:dyDescent="0.2">
      <c r="A91" s="36"/>
    </row>
    <row r="92" spans="1:1" s="5" customFormat="1" x14ac:dyDescent="0.2">
      <c r="A92" s="36"/>
    </row>
    <row r="93" spans="1:1" s="5" customFormat="1" x14ac:dyDescent="0.2">
      <c r="A93" s="36"/>
    </row>
    <row r="94" spans="1:1" s="5" customFormat="1" x14ac:dyDescent="0.2">
      <c r="A94" s="36"/>
    </row>
    <row r="95" spans="1:1" s="5" customFormat="1" x14ac:dyDescent="0.2">
      <c r="A95" s="36"/>
    </row>
    <row r="96" spans="1:1" s="5" customFormat="1" x14ac:dyDescent="0.2">
      <c r="A96" s="36"/>
    </row>
    <row r="97" spans="1:1" s="5" customFormat="1" x14ac:dyDescent="0.2">
      <c r="A97" s="36"/>
    </row>
    <row r="98" spans="1:1" s="5" customFormat="1" x14ac:dyDescent="0.2">
      <c r="A98" s="36"/>
    </row>
    <row r="99" spans="1:1" s="5" customFormat="1" x14ac:dyDescent="0.2">
      <c r="A99" s="36"/>
    </row>
    <row r="100" spans="1:1" s="5" customFormat="1" x14ac:dyDescent="0.2">
      <c r="A100" s="36"/>
    </row>
    <row r="101" spans="1:1" s="5" customFormat="1" x14ac:dyDescent="0.2">
      <c r="A101" s="36"/>
    </row>
    <row r="102" spans="1:1" s="5" customFormat="1" x14ac:dyDescent="0.2">
      <c r="A102" s="36"/>
    </row>
    <row r="103" spans="1:1" s="5" customFormat="1" x14ac:dyDescent="0.2">
      <c r="A103" s="36"/>
    </row>
    <row r="104" spans="1:1" s="5" customFormat="1" x14ac:dyDescent="0.2">
      <c r="A104" s="36"/>
    </row>
    <row r="105" spans="1:1" s="5" customFormat="1" x14ac:dyDescent="0.2">
      <c r="A105" s="36"/>
    </row>
    <row r="106" spans="1:1" s="5" customFormat="1" x14ac:dyDescent="0.2">
      <c r="A106" s="36"/>
    </row>
    <row r="107" spans="1:1" s="5" customFormat="1" x14ac:dyDescent="0.2">
      <c r="A107" s="36"/>
    </row>
    <row r="108" spans="1:1" s="5" customFormat="1" x14ac:dyDescent="0.2">
      <c r="A108" s="36"/>
    </row>
    <row r="109" spans="1:1" s="5" customFormat="1" x14ac:dyDescent="0.2">
      <c r="A109" s="36"/>
    </row>
    <row r="110" spans="1:1" s="5" customFormat="1" x14ac:dyDescent="0.2">
      <c r="A110" s="36"/>
    </row>
    <row r="111" spans="1:1" s="5" customFormat="1" x14ac:dyDescent="0.2">
      <c r="A111" s="36"/>
    </row>
    <row r="112" spans="1:1" s="5" customFormat="1" x14ac:dyDescent="0.2">
      <c r="A112" s="36"/>
    </row>
    <row r="113" spans="1:1" s="5" customFormat="1" x14ac:dyDescent="0.2">
      <c r="A113" s="36"/>
    </row>
    <row r="114" spans="1:1" s="5" customFormat="1" x14ac:dyDescent="0.2">
      <c r="A114" s="36"/>
    </row>
    <row r="115" spans="1:1" s="5" customFormat="1" x14ac:dyDescent="0.2">
      <c r="A115" s="36"/>
    </row>
    <row r="116" spans="1:1" s="5" customFormat="1" x14ac:dyDescent="0.2">
      <c r="A116" s="36"/>
    </row>
    <row r="117" spans="1:1" s="5" customFormat="1" x14ac:dyDescent="0.2">
      <c r="A117" s="36"/>
    </row>
    <row r="118" spans="1:1" s="5" customFormat="1" x14ac:dyDescent="0.2">
      <c r="A118" s="36"/>
    </row>
    <row r="119" spans="1:1" s="5" customFormat="1" x14ac:dyDescent="0.2">
      <c r="A119" s="36"/>
    </row>
    <row r="120" spans="1:1" s="5" customFormat="1" x14ac:dyDescent="0.2">
      <c r="A120" s="36"/>
    </row>
    <row r="121" spans="1:1" s="5" customFormat="1" x14ac:dyDescent="0.2">
      <c r="A121" s="36"/>
    </row>
    <row r="122" spans="1:1" s="5" customFormat="1" x14ac:dyDescent="0.2">
      <c r="A122" s="36"/>
    </row>
    <row r="123" spans="1:1" s="5" customFormat="1" x14ac:dyDescent="0.2">
      <c r="A123" s="36"/>
    </row>
    <row r="124" spans="1:1" s="5" customFormat="1" x14ac:dyDescent="0.2">
      <c r="A124" s="36"/>
    </row>
    <row r="125" spans="1:1" s="5" customFormat="1" x14ac:dyDescent="0.2">
      <c r="A125" s="36"/>
    </row>
    <row r="126" spans="1:1" s="5" customFormat="1" x14ac:dyDescent="0.2">
      <c r="A126" s="36"/>
    </row>
    <row r="127" spans="1:1" s="5" customFormat="1" x14ac:dyDescent="0.2">
      <c r="A127" s="36"/>
    </row>
    <row r="128" spans="1:1" s="5" customFormat="1" x14ac:dyDescent="0.2">
      <c r="A128" s="36"/>
    </row>
    <row r="129" spans="1:1" s="5" customFormat="1" x14ac:dyDescent="0.2">
      <c r="A129" s="36"/>
    </row>
    <row r="130" spans="1:1" s="5" customFormat="1" x14ac:dyDescent="0.2">
      <c r="A130" s="36"/>
    </row>
    <row r="131" spans="1:1" s="5" customFormat="1" x14ac:dyDescent="0.2">
      <c r="A131" s="36"/>
    </row>
    <row r="132" spans="1:1" s="5" customFormat="1" x14ac:dyDescent="0.2">
      <c r="A132" s="36"/>
    </row>
    <row r="133" spans="1:1" s="5" customFormat="1" x14ac:dyDescent="0.2">
      <c r="A133" s="36"/>
    </row>
    <row r="134" spans="1:1" s="5" customFormat="1" x14ac:dyDescent="0.2">
      <c r="A134" s="36"/>
    </row>
    <row r="135" spans="1:1" s="5" customFormat="1" x14ac:dyDescent="0.2">
      <c r="A135" s="36"/>
    </row>
    <row r="136" spans="1:1" s="5" customFormat="1" x14ac:dyDescent="0.2">
      <c r="A136" s="36"/>
    </row>
    <row r="137" spans="1:1" s="5" customFormat="1" x14ac:dyDescent="0.2">
      <c r="A137" s="36"/>
    </row>
    <row r="138" spans="1:1" s="5" customFormat="1" x14ac:dyDescent="0.2">
      <c r="A138" s="36"/>
    </row>
    <row r="139" spans="1:1" s="5" customFormat="1" x14ac:dyDescent="0.2">
      <c r="A139" s="36"/>
    </row>
    <row r="140" spans="1:1" s="5" customFormat="1" x14ac:dyDescent="0.2">
      <c r="A140" s="36"/>
    </row>
    <row r="141" spans="1:1" s="5" customFormat="1" x14ac:dyDescent="0.2">
      <c r="A141" s="36"/>
    </row>
    <row r="142" spans="1:1" s="5" customFormat="1" x14ac:dyDescent="0.2">
      <c r="A142" s="36"/>
    </row>
    <row r="143" spans="1:1" s="5" customFormat="1" x14ac:dyDescent="0.2">
      <c r="A143" s="36"/>
    </row>
    <row r="144" spans="1:1" s="5" customFormat="1" x14ac:dyDescent="0.2">
      <c r="A144" s="36"/>
    </row>
    <row r="145" spans="1:1" s="5" customFormat="1" x14ac:dyDescent="0.2">
      <c r="A145" s="36"/>
    </row>
    <row r="146" spans="1:1" s="5" customFormat="1" x14ac:dyDescent="0.2">
      <c r="A146" s="36"/>
    </row>
    <row r="147" spans="1:1" s="5" customFormat="1" x14ac:dyDescent="0.2">
      <c r="A147" s="36"/>
    </row>
    <row r="148" spans="1:1" s="5" customFormat="1" x14ac:dyDescent="0.2">
      <c r="A148" s="36"/>
    </row>
    <row r="149" spans="1:1" s="5" customFormat="1" x14ac:dyDescent="0.2">
      <c r="A149" s="36"/>
    </row>
    <row r="150" spans="1:1" s="5" customFormat="1" x14ac:dyDescent="0.2">
      <c r="A150" s="36"/>
    </row>
    <row r="151" spans="1:1" s="5" customFormat="1" x14ac:dyDescent="0.2">
      <c r="A151" s="36"/>
    </row>
    <row r="152" spans="1:1" s="5" customFormat="1" x14ac:dyDescent="0.2">
      <c r="A152" s="36"/>
    </row>
    <row r="153" spans="1:1" s="5" customFormat="1" x14ac:dyDescent="0.2">
      <c r="A153" s="36"/>
    </row>
    <row r="154" spans="1:1" s="5" customFormat="1" x14ac:dyDescent="0.2">
      <c r="A154" s="36"/>
    </row>
    <row r="155" spans="1:1" s="5" customFormat="1" x14ac:dyDescent="0.2">
      <c r="A155" s="36"/>
    </row>
    <row r="156" spans="1:1" s="5" customFormat="1" x14ac:dyDescent="0.2">
      <c r="A156" s="36"/>
    </row>
    <row r="157" spans="1:1" s="5" customFormat="1" x14ac:dyDescent="0.2">
      <c r="A157" s="36"/>
    </row>
    <row r="158" spans="1:1" s="5" customFormat="1" x14ac:dyDescent="0.2">
      <c r="A158" s="36"/>
    </row>
    <row r="159" spans="1:1" s="5" customFormat="1" x14ac:dyDescent="0.2">
      <c r="A159" s="36"/>
    </row>
    <row r="160" spans="1:1" s="5" customFormat="1" x14ac:dyDescent="0.2">
      <c r="A160" s="36"/>
    </row>
    <row r="161" spans="1:1" s="5" customFormat="1" x14ac:dyDescent="0.2">
      <c r="A161" s="36"/>
    </row>
    <row r="162" spans="1:1" s="5" customFormat="1" x14ac:dyDescent="0.2">
      <c r="A162" s="36"/>
    </row>
    <row r="163" spans="1:1" s="5" customFormat="1" x14ac:dyDescent="0.2">
      <c r="A163" s="36"/>
    </row>
    <row r="164" spans="1:1" s="5" customFormat="1" x14ac:dyDescent="0.2">
      <c r="A164" s="36"/>
    </row>
    <row r="165" spans="1:1" s="5" customFormat="1" x14ac:dyDescent="0.2">
      <c r="A165" s="36"/>
    </row>
    <row r="166" spans="1:1" s="5" customFormat="1" x14ac:dyDescent="0.2">
      <c r="A166" s="36"/>
    </row>
    <row r="167" spans="1:1" s="5" customFormat="1" x14ac:dyDescent="0.2">
      <c r="A167" s="36"/>
    </row>
    <row r="168" spans="1:1" s="5" customFormat="1" x14ac:dyDescent="0.2">
      <c r="A168" s="36"/>
    </row>
    <row r="169" spans="1:1" s="5" customFormat="1" x14ac:dyDescent="0.2">
      <c r="A169" s="36"/>
    </row>
    <row r="170" spans="1:1" s="5" customFormat="1" x14ac:dyDescent="0.2">
      <c r="A170" s="36"/>
    </row>
    <row r="171" spans="1:1" s="5" customFormat="1" x14ac:dyDescent="0.2">
      <c r="A171" s="36"/>
    </row>
    <row r="172" spans="1:1" s="5" customFormat="1" x14ac:dyDescent="0.2">
      <c r="A172" s="36"/>
    </row>
    <row r="173" spans="1:1" s="5" customFormat="1" x14ac:dyDescent="0.2">
      <c r="A173" s="36"/>
    </row>
    <row r="174" spans="1:1" s="5" customFormat="1" x14ac:dyDescent="0.2">
      <c r="A174" s="36"/>
    </row>
    <row r="175" spans="1:1" s="5" customFormat="1" x14ac:dyDescent="0.2">
      <c r="A175" s="36"/>
    </row>
    <row r="176" spans="1:1" s="5" customFormat="1" x14ac:dyDescent="0.2">
      <c r="A176" s="36"/>
    </row>
    <row r="177" spans="1:1" s="5" customFormat="1" x14ac:dyDescent="0.2">
      <c r="A177" s="36"/>
    </row>
    <row r="178" spans="1:1" s="5" customFormat="1" x14ac:dyDescent="0.2">
      <c r="A178" s="36"/>
    </row>
    <row r="179" spans="1:1" s="5" customFormat="1" x14ac:dyDescent="0.2">
      <c r="A179" s="36"/>
    </row>
    <row r="180" spans="1:1" s="5" customFormat="1" x14ac:dyDescent="0.2">
      <c r="A180" s="36"/>
    </row>
    <row r="181" spans="1:1" s="5" customFormat="1" x14ac:dyDescent="0.2">
      <c r="A181" s="36"/>
    </row>
    <row r="182" spans="1:1" s="5" customFormat="1" x14ac:dyDescent="0.2">
      <c r="A182" s="36"/>
    </row>
    <row r="183" spans="1:1" s="5" customFormat="1" x14ac:dyDescent="0.2">
      <c r="A183" s="36"/>
    </row>
    <row r="184" spans="1:1" s="5" customFormat="1" x14ac:dyDescent="0.2">
      <c r="A184" s="36"/>
    </row>
    <row r="185" spans="1:1" s="5" customFormat="1" x14ac:dyDescent="0.2">
      <c r="A185" s="36"/>
    </row>
    <row r="186" spans="1:1" s="5" customFormat="1" x14ac:dyDescent="0.2">
      <c r="A186" s="36"/>
    </row>
    <row r="187" spans="1:1" s="5" customFormat="1" x14ac:dyDescent="0.2">
      <c r="A187" s="36"/>
    </row>
    <row r="188" spans="1:1" s="5" customFormat="1" x14ac:dyDescent="0.2">
      <c r="A188" s="36"/>
    </row>
    <row r="189" spans="1:1" s="5" customFormat="1" x14ac:dyDescent="0.2">
      <c r="A189" s="36"/>
    </row>
    <row r="190" spans="1:1" s="5" customFormat="1" x14ac:dyDescent="0.2">
      <c r="A190" s="36"/>
    </row>
    <row r="191" spans="1:1" s="5" customFormat="1" x14ac:dyDescent="0.2">
      <c r="A191" s="36"/>
    </row>
    <row r="192" spans="1:1" s="5" customFormat="1" x14ac:dyDescent="0.2">
      <c r="A192" s="36"/>
    </row>
    <row r="193" spans="1:1" s="5" customFormat="1" x14ac:dyDescent="0.2">
      <c r="A193" s="36"/>
    </row>
    <row r="194" spans="1:1" s="5" customFormat="1" x14ac:dyDescent="0.2">
      <c r="A194" s="36"/>
    </row>
    <row r="195" spans="1:1" s="5" customFormat="1" x14ac:dyDescent="0.2">
      <c r="A195" s="36"/>
    </row>
    <row r="196" spans="1:1" s="5" customFormat="1" x14ac:dyDescent="0.2">
      <c r="A196" s="36"/>
    </row>
    <row r="197" spans="1:1" s="5" customFormat="1" x14ac:dyDescent="0.2">
      <c r="A197" s="36"/>
    </row>
    <row r="198" spans="1:1" s="5" customFormat="1" x14ac:dyDescent="0.2">
      <c r="A198" s="36"/>
    </row>
    <row r="199" spans="1:1" s="5" customFormat="1" x14ac:dyDescent="0.2">
      <c r="A199" s="36"/>
    </row>
    <row r="200" spans="1:1" s="5" customFormat="1" x14ac:dyDescent="0.2">
      <c r="A200" s="36"/>
    </row>
    <row r="201" spans="1:1" s="5" customFormat="1" x14ac:dyDescent="0.2">
      <c r="A201" s="36"/>
    </row>
    <row r="202" spans="1:1" s="5" customFormat="1" x14ac:dyDescent="0.2">
      <c r="A202" s="36"/>
    </row>
    <row r="203" spans="1:1" s="5" customFormat="1" x14ac:dyDescent="0.2">
      <c r="A203" s="36"/>
    </row>
    <row r="204" spans="1:1" s="5" customFormat="1" x14ac:dyDescent="0.2">
      <c r="A204" s="36"/>
    </row>
    <row r="205" spans="1:1" s="5" customFormat="1" x14ac:dyDescent="0.2">
      <c r="A205" s="36"/>
    </row>
    <row r="206" spans="1:1" s="5" customFormat="1" x14ac:dyDescent="0.2">
      <c r="A206" s="36"/>
    </row>
    <row r="207" spans="1:1" s="5" customFormat="1" x14ac:dyDescent="0.2">
      <c r="A207" s="36"/>
    </row>
    <row r="208" spans="1:1" s="5" customFormat="1" x14ac:dyDescent="0.2">
      <c r="A208" s="36"/>
    </row>
    <row r="209" spans="1:1" s="5" customFormat="1" x14ac:dyDescent="0.2">
      <c r="A209" s="36"/>
    </row>
    <row r="210" spans="1:1" s="5" customFormat="1" x14ac:dyDescent="0.2">
      <c r="A210" s="36"/>
    </row>
    <row r="211" spans="1:1" s="5" customFormat="1" x14ac:dyDescent="0.2">
      <c r="A211" s="36"/>
    </row>
    <row r="212" spans="1:1" s="5" customFormat="1" x14ac:dyDescent="0.2">
      <c r="A212" s="36"/>
    </row>
    <row r="213" spans="1:1" s="5" customFormat="1" x14ac:dyDescent="0.2">
      <c r="A213" s="36"/>
    </row>
    <row r="214" spans="1:1" s="5" customFormat="1" x14ac:dyDescent="0.2">
      <c r="A214" s="36"/>
    </row>
    <row r="215" spans="1:1" s="5" customFormat="1" x14ac:dyDescent="0.2">
      <c r="A215" s="36"/>
    </row>
    <row r="216" spans="1:1" s="5" customFormat="1" x14ac:dyDescent="0.2">
      <c r="A216" s="36"/>
    </row>
    <row r="217" spans="1:1" s="5" customFormat="1" x14ac:dyDescent="0.2">
      <c r="A217" s="36"/>
    </row>
    <row r="218" spans="1:1" s="5" customFormat="1" x14ac:dyDescent="0.2">
      <c r="A218" s="36"/>
    </row>
    <row r="219" spans="1:1" s="5" customFormat="1" x14ac:dyDescent="0.2">
      <c r="A219" s="36"/>
    </row>
    <row r="220" spans="1:1" s="5" customFormat="1" x14ac:dyDescent="0.2">
      <c r="A220" s="36"/>
    </row>
    <row r="221" spans="1:1" s="5" customFormat="1" x14ac:dyDescent="0.2">
      <c r="A221" s="36"/>
    </row>
    <row r="222" spans="1:1" s="5" customFormat="1" x14ac:dyDescent="0.2">
      <c r="A222" s="36"/>
    </row>
    <row r="223" spans="1:1" s="5" customFormat="1" x14ac:dyDescent="0.2">
      <c r="A223" s="36"/>
    </row>
    <row r="224" spans="1:1" s="5" customFormat="1" x14ac:dyDescent="0.2">
      <c r="A224" s="36"/>
    </row>
    <row r="225" spans="1:1" s="5" customFormat="1" x14ac:dyDescent="0.2">
      <c r="A225" s="36"/>
    </row>
    <row r="226" spans="1:1" s="5" customFormat="1" x14ac:dyDescent="0.2">
      <c r="A226" s="36"/>
    </row>
    <row r="227" spans="1:1" s="5" customFormat="1" x14ac:dyDescent="0.2">
      <c r="A227" s="36"/>
    </row>
    <row r="228" spans="1:1" s="5" customFormat="1" x14ac:dyDescent="0.2">
      <c r="A228" s="36"/>
    </row>
    <row r="229" spans="1:1" s="5" customFormat="1" x14ac:dyDescent="0.2">
      <c r="A229" s="36"/>
    </row>
    <row r="230" spans="1:1" s="5" customFormat="1" x14ac:dyDescent="0.2">
      <c r="A230" s="36"/>
    </row>
    <row r="231" spans="1:1" s="5" customFormat="1" x14ac:dyDescent="0.2">
      <c r="A231" s="36"/>
    </row>
    <row r="232" spans="1:1" s="5" customFormat="1" x14ac:dyDescent="0.2">
      <c r="A232" s="36"/>
    </row>
    <row r="233" spans="1:1" s="5" customFormat="1" x14ac:dyDescent="0.2">
      <c r="A233" s="36"/>
    </row>
    <row r="234" spans="1:1" s="5" customFormat="1" x14ac:dyDescent="0.2">
      <c r="A234" s="36"/>
    </row>
    <row r="235" spans="1:1" s="5" customFormat="1" x14ac:dyDescent="0.2">
      <c r="A235" s="36"/>
    </row>
    <row r="236" spans="1:1" s="5" customFormat="1" x14ac:dyDescent="0.2">
      <c r="A236" s="36"/>
    </row>
    <row r="237" spans="1:1" s="5" customFormat="1" x14ac:dyDescent="0.2">
      <c r="A237" s="36"/>
    </row>
    <row r="238" spans="1:1" s="5" customFormat="1" x14ac:dyDescent="0.2">
      <c r="A238" s="36"/>
    </row>
    <row r="239" spans="1:1" s="5" customFormat="1" x14ac:dyDescent="0.2">
      <c r="A239" s="36"/>
    </row>
    <row r="240" spans="1:1" s="5" customFormat="1" x14ac:dyDescent="0.2">
      <c r="A240" s="36"/>
    </row>
    <row r="241" spans="1:10" s="5" customFormat="1" x14ac:dyDescent="0.2">
      <c r="A241" s="36"/>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CF04B2C1D76B47A8692E06559A49E4" ma:contentTypeVersion="2" ma:contentTypeDescription="Create a new document." ma:contentTypeScope="" ma:versionID="9bd4330f477c6c32ca10de31d28f9106">
  <xsd:schema xmlns:xsd="http://www.w3.org/2001/XMLSchema" xmlns:p="http://schemas.microsoft.com/office/2006/metadata/properties" xmlns:ns1="http://schemas.microsoft.com/sharepoint/v3" targetNamespace="http://schemas.microsoft.com/office/2006/metadata/properties" ma:root="true" ma:fieldsID="b888e1a48942958a1cb5fd23748aea92" ns1:_="">
    <xsd:import namespace="http://schemas.microsoft.com/sharepoint/v3"/>
    <xsd:element name="properties">
      <xsd:complexType>
        <xsd:sequence>
          <xsd:element name="documentManagement">
            <xsd:complexType>
              <xsd:all>
                <xsd:element ref="ns1:Organization" minOccurs="0"/>
                <xsd:element ref="ns1:HCProces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ganization" ma:index="8" nillable="true" ma:displayName="Organization" ma:default="H IM HS" ma:internalName="Organization" ma:readOnly="false">
      <xsd:simpleType>
        <xsd:restriction base="dms:Text"/>
      </xsd:simpleType>
    </xsd:element>
    <xsd:element name="HCProcess" ma:index="9" nillable="true" ma:displayName="HCProcess" ma:internalName="HC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HCProcess xmlns="http://schemas.microsoft.com/sharepoint/v3" xsi:nil="true"/>
    <Organization xmlns="http://schemas.microsoft.com/sharepoint/v3">H IM HS</Organization>
  </documentManagement>
</p:properties>
</file>

<file path=customXml/itemProps1.xml><?xml version="1.0" encoding="utf-8"?>
<ds:datastoreItem xmlns:ds="http://schemas.openxmlformats.org/officeDocument/2006/customXml" ds:itemID="{791C9B70-18F2-4353-9DF2-80294C0DC388}">
  <ds:schemaRefs>
    <ds:schemaRef ds:uri="http://schemas.microsoft.com/sharepoint/v3/contenttype/forms"/>
  </ds:schemaRefs>
</ds:datastoreItem>
</file>

<file path=customXml/itemProps2.xml><?xml version="1.0" encoding="utf-8"?>
<ds:datastoreItem xmlns:ds="http://schemas.openxmlformats.org/officeDocument/2006/customXml" ds:itemID="{5279B14F-AEBC-4B6F-99A2-C1703F9F9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94E0257-AE70-418C-8F49-0FE56CD11C57}">
  <ds:schemaRefs>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sharepoint/v3"/>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74</vt:i4>
      </vt:variant>
    </vt:vector>
  </HeadingPairs>
  <TitlesOfParts>
    <vt:vector size="82"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Ballot!C_5578</vt:lpstr>
      <vt:lpstr>Ballot!C_6394</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Batra, Virinder</dc:creator>
  <cp:lastModifiedBy>Lisa</cp:lastModifiedBy>
  <cp:lastPrinted>2013-01-25T21:55:27Z</cp:lastPrinted>
  <dcterms:created xsi:type="dcterms:W3CDTF">1996-10-14T23:33:28Z</dcterms:created>
  <dcterms:modified xsi:type="dcterms:W3CDTF">2013-01-25T21:56:52Z</dcterms:modified>
</cp:coreProperties>
</file>